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\SG\2025-2026\Site\DOS\"/>
    </mc:Choice>
  </mc:AlternateContent>
  <xr:revisionPtr revIDLastSave="0" documentId="8_{4005E15A-0CEB-42B9-902C-F2943DC6BD5B}" xr6:coauthVersionLast="47" xr6:coauthVersionMax="47" xr10:uidLastSave="{00000000-0000-0000-0000-000000000000}"/>
  <bookViews>
    <workbookView xWindow="-120" yWindow="-120" windowWidth="29040" windowHeight="15720" tabRatio="870" firstSheet="2" activeTab="2" xr2:uid="{00000000-000D-0000-FFFF-FFFF00000000}"/>
  </bookViews>
  <sheets>
    <sheet name="ULIS UEM R23" sheetId="2" state="hidden" r:id="rId1"/>
    <sheet name="ULIS UEM R21" sheetId="3" state="hidden" r:id="rId2"/>
    <sheet name="BASE écoles avec horaires" sheetId="9" r:id="rId3"/>
    <sheet name="Avec sans éc" sheetId="6" state="hidden" r:id="rId4"/>
    <sheet name="Base éc Rechv maires" sheetId="8" state="hidden" r:id="rId5"/>
  </sheets>
  <definedNames>
    <definedName name="_annuaire_rectorat" localSheetId="4">#REF!</definedName>
    <definedName name="_annuaire_rectorat">#REF!</definedName>
    <definedName name="_Base" localSheetId="4">'Base éc Rechv maires'!$E$2:$R$454</definedName>
    <definedName name="_Base" localSheetId="2">'BASE écoles avec horaires'!$A$2:$M$413</definedName>
    <definedName name="_Base">#REF!</definedName>
    <definedName name="_Base_a_MAJ" localSheetId="4">'Base éc Rechv maires'!$E$2:$S$477</definedName>
    <definedName name="_Base_a_MAJ" localSheetId="2">'BASE écoles avec horaires'!$A$2:$M$420</definedName>
    <definedName name="_Base_a_MAJ">#REF!</definedName>
    <definedName name="_Base_communes" localSheetId="2">'BASE écoles avec horaires'!$F$3:$M$413</definedName>
    <definedName name="_Base_communes">#REF!</definedName>
    <definedName name="_xlnm._FilterDatabase" localSheetId="3" hidden="1">'Avec sans éc'!$A$1:$F$370</definedName>
    <definedName name="_xlnm._FilterDatabase" localSheetId="4" hidden="1">'Base éc Rechv maires'!$A$2:$X$470</definedName>
    <definedName name="_xlnm._FilterDatabase" localSheetId="2" hidden="1">'BASE écoles avec horaires'!$A$2:$Q$413</definedName>
    <definedName name="_xlnm._FilterDatabase" localSheetId="1" hidden="1">'ULIS UEM R21'!$B$1:$H$35</definedName>
    <definedName name="_xlnm._FilterDatabase" localSheetId="0" hidden="1">'ULIS UEM R23'!$B$1:$H$36</definedName>
    <definedName name="Avec_sans_ecole" localSheetId="4">'Avec sans éc'!#REF!</definedName>
    <definedName name="Avec_sans_ecole" localSheetId="0">'Avec sans éc'!#REF!</definedName>
    <definedName name="Avec_sans_ecole">'Avec sans éc'!#REF!</definedName>
    <definedName name="Base" localSheetId="4">'Base éc Rechv maires'!$E$2:$S$471</definedName>
    <definedName name="Base" localSheetId="2">'BASE écoles avec horaires'!$A$2:$M$414</definedName>
    <definedName name="Base">#REF!</definedName>
    <definedName name="Base_éc_mairies">'Base éc Rechv maires'!$A$2:$V$470</definedName>
    <definedName name="crest" localSheetId="4">#REF!</definedName>
    <definedName name="crest" localSheetId="0">#REF!</definedName>
    <definedName name="crest">#REF!</definedName>
    <definedName name="DIR" localSheetId="4">#REF!</definedName>
    <definedName name="DIR" localSheetId="0">#REF!</definedName>
    <definedName name="DIR">#REF!</definedName>
    <definedName name="_xlnm.Print_Titles" localSheetId="4">'Base éc Rechv maires'!$2:$2</definedName>
    <definedName name="_xlnm.Print_Titles" localSheetId="2">'BASE écoles avec horaires'!$1:$2</definedName>
    <definedName name="Liste_ecoles_R22" localSheetId="4">'Base éc Rechv maires'!$E$2:$R$470</definedName>
    <definedName name="Liste_ecoles_R22" localSheetId="2">'BASE écoles avec horaires'!$A$2:$M$413</definedName>
    <definedName name="N°_RNE" localSheetId="4">#REF!</definedName>
    <definedName name="N°_RNE" localSheetId="0">#REF!</definedName>
    <definedName name="N°_RNE">#REF!</definedName>
    <definedName name="Portables_PRIVE" localSheetId="4">#REF!</definedName>
    <definedName name="Portables_PRIVE">#REF!</definedName>
    <definedName name="Portables_PUBLIC" localSheetId="4">#REF!</definedName>
    <definedName name="Portables_PUBLIC">#REF!</definedName>
    <definedName name="QPV_REP" localSheetId="4">#REF!</definedName>
    <definedName name="QPV_REP">#REF!</definedName>
    <definedName name="Ref_maires">#REF!</definedName>
    <definedName name="Ref_PR_ann_rectorat" localSheetId="4">#REF!</definedName>
    <definedName name="Ref_PR_ann_rectorat">#REF!</definedName>
    <definedName name="REP" localSheetId="4">#REF!</definedName>
    <definedName name="REP" localSheetId="0">#REF!</definedName>
    <definedName name="REP">#REF!</definedName>
    <definedName name="Retour_circos_R20" localSheetId="4">#REF!</definedName>
    <definedName name="Retour_circos_R20">#REF!</definedName>
    <definedName name="RPI" localSheetId="4">#REF!</definedName>
    <definedName name="RPI">#REF!</definedName>
    <definedName name="Test" localSheetId="4">#REF!</definedName>
    <definedName name="Test">#REF!</definedName>
    <definedName name="Z_3B0892DB_F161_4C9A_92D0_06E7C3DEB927_.wvu.FilterData" localSheetId="3" hidden="1">'Avec sans éc'!$A$1:$F$370</definedName>
    <definedName name="Z_3B0892DB_F161_4C9A_92D0_06E7C3DEB927_.wvu.FilterData" localSheetId="4" hidden="1">'Base éc Rechv maires'!$A$2:$X$470</definedName>
    <definedName name="Z_3B0892DB_F161_4C9A_92D0_06E7C3DEB927_.wvu.FilterData" localSheetId="2" hidden="1">'BASE écoles avec horaires'!$A$2:$M$413</definedName>
    <definedName name="Z_3B0892DB_F161_4C9A_92D0_06E7C3DEB927_.wvu.FilterData" localSheetId="1" hidden="1">'ULIS UEM R21'!$B$1:$H$35</definedName>
    <definedName name="Z_3B0892DB_F161_4C9A_92D0_06E7C3DEB927_.wvu.FilterData" localSheetId="0" hidden="1">'ULIS UEM R23'!$B$1:$H$36</definedName>
    <definedName name="Z_3B0892DB_F161_4C9A_92D0_06E7C3DEB927_.wvu.PrintArea" localSheetId="4" hidden="1">'Base éc Rechv maires'!$A$2:$V$470</definedName>
    <definedName name="Z_3B0892DB_F161_4C9A_92D0_06E7C3DEB927_.wvu.PrintArea" localSheetId="2" hidden="1">'BASE écoles avec horaires'!$A$2:$M$413</definedName>
    <definedName name="Z_3B0892DB_F161_4C9A_92D0_06E7C3DEB927_.wvu.PrintArea" localSheetId="1" hidden="1">'ULIS UEM R21'!$A$1:$H$35</definedName>
    <definedName name="Z_3B0892DB_F161_4C9A_92D0_06E7C3DEB927_.wvu.PrintArea" localSheetId="0" hidden="1">'ULIS UEM R23'!$A$1:$H$58</definedName>
    <definedName name="Z_3B0892DB_F161_4C9A_92D0_06E7C3DEB927_.wvu.PrintTitles" localSheetId="4" hidden="1">'Base éc Rechv maires'!$2:$2</definedName>
    <definedName name="Z_3B0892DB_F161_4C9A_92D0_06E7C3DEB927_.wvu.PrintTitles" localSheetId="2" hidden="1">'BASE écoles avec horaires'!$2:$2</definedName>
    <definedName name="Z_42AE5D29_C7D1_4289_BB8F_C6506AFAB472_.wvu.FilterData" localSheetId="4" hidden="1">'Base éc Rechv maires'!$E$2:$T$453</definedName>
    <definedName name="Z_42AE5D29_C7D1_4289_BB8F_C6506AFAB472_.wvu.FilterData" localSheetId="2" hidden="1">'BASE écoles avec horaires'!$A$2:$M$413</definedName>
    <definedName name="Z_5D674233_0283_4F45_AE54_820AA8823A4C_.wvu.FilterData" localSheetId="3" hidden="1">'Avec sans éc'!$A$1:$F$370</definedName>
    <definedName name="Z_5D674233_0283_4F45_AE54_820AA8823A4C_.wvu.FilterData" localSheetId="4" hidden="1">'Base éc Rechv maires'!$A$2:$X$470</definedName>
    <definedName name="Z_5D674233_0283_4F45_AE54_820AA8823A4C_.wvu.FilterData" localSheetId="2" hidden="1">'BASE écoles avec horaires'!$A$2:$M$413</definedName>
    <definedName name="Z_5D674233_0283_4F45_AE54_820AA8823A4C_.wvu.FilterData" localSheetId="1" hidden="1">'ULIS UEM R21'!$B$1:$H$35</definedName>
    <definedName name="Z_5D674233_0283_4F45_AE54_820AA8823A4C_.wvu.FilterData" localSheetId="0" hidden="1">'ULIS UEM R23'!$B$1:$H$36</definedName>
    <definedName name="Z_5D674233_0283_4F45_AE54_820AA8823A4C_.wvu.PrintArea" localSheetId="4" hidden="1">'Base éc Rechv maires'!$A$2:$V$470</definedName>
    <definedName name="Z_5D674233_0283_4F45_AE54_820AA8823A4C_.wvu.PrintArea" localSheetId="2" hidden="1">'BASE écoles avec horaires'!$A$2:$M$413</definedName>
    <definedName name="Z_5D674233_0283_4F45_AE54_820AA8823A4C_.wvu.PrintArea" localSheetId="1" hidden="1">'ULIS UEM R21'!$A$1:$H$43</definedName>
    <definedName name="Z_5D674233_0283_4F45_AE54_820AA8823A4C_.wvu.PrintArea" localSheetId="0" hidden="1">'ULIS UEM R23'!$A$1:$H$58</definedName>
    <definedName name="Z_5D674233_0283_4F45_AE54_820AA8823A4C_.wvu.PrintTitles" localSheetId="4" hidden="1">'Base éc Rechv maires'!$2:$2</definedName>
    <definedName name="Z_5D674233_0283_4F45_AE54_820AA8823A4C_.wvu.PrintTitles" localSheetId="2" hidden="1">'BASE écoles avec horaires'!$2:$2</definedName>
    <definedName name="Z_7F7E38AC_A69D_4E59_97C6_9580DB2C7146_.wvu.FilterData" localSheetId="4" hidden="1">'Base éc Rechv maires'!$E$2:$S$453</definedName>
    <definedName name="Z_7F7E38AC_A69D_4E59_97C6_9580DB2C7146_.wvu.FilterData" localSheetId="2" hidden="1">'BASE écoles avec horaires'!$A$2:$M$413</definedName>
    <definedName name="Z_7F7E38AC_A69D_4E59_97C6_9580DB2C7146_.wvu.FilterData" localSheetId="1" hidden="1">'ULIS UEM R21'!$B$1:$H$35</definedName>
    <definedName name="Z_7F7E38AC_A69D_4E59_97C6_9580DB2C7146_.wvu.FilterData" localSheetId="0" hidden="1">'ULIS UEM R23'!$B$1:$H$36</definedName>
    <definedName name="Z_7F7E38AC_A69D_4E59_97C6_9580DB2C7146_.wvu.PrintArea" localSheetId="4" hidden="1">'Base éc Rechv maires'!$E$2:$S$453</definedName>
    <definedName name="Z_7F7E38AC_A69D_4E59_97C6_9580DB2C7146_.wvu.PrintArea" localSheetId="2" hidden="1">'BASE écoles avec horaires'!$A$2:$M$413</definedName>
    <definedName name="Z_7F7E38AC_A69D_4E59_97C6_9580DB2C7146_.wvu.PrintArea" localSheetId="1" hidden="1">'ULIS UEM R21'!$A$1:$H$35</definedName>
    <definedName name="Z_7F7E38AC_A69D_4E59_97C6_9580DB2C7146_.wvu.PrintArea" localSheetId="0" hidden="1">'ULIS UEM R23'!$A$1:$H$36</definedName>
    <definedName name="Z_7F7E38AC_A69D_4E59_97C6_9580DB2C7146_.wvu.PrintTitles" localSheetId="4" hidden="1">'Base éc Rechv maires'!$2:$2</definedName>
    <definedName name="Z_7F7E38AC_A69D_4E59_97C6_9580DB2C7146_.wvu.PrintTitles" localSheetId="2" hidden="1">'BASE écoles avec horaires'!$2:$2</definedName>
    <definedName name="Z_9D7707B9_C0AC_46FB_9B08_4B7F659B3DEB_.wvu.FilterData" localSheetId="4" hidden="1">'Base éc Rechv maires'!$E$2:$S$453</definedName>
    <definedName name="Z_9D7707B9_C0AC_46FB_9B08_4B7F659B3DEB_.wvu.FilterData" localSheetId="2" hidden="1">'BASE écoles avec horaires'!$A$2:$M$413</definedName>
    <definedName name="Z_B3C65DC9_EE83_4AFF_93C7_BAD19BEA1E11_.wvu.FilterData" localSheetId="4" hidden="1">'Base éc Rechv maires'!$E$2:$S$453</definedName>
    <definedName name="Z_B3C65DC9_EE83_4AFF_93C7_BAD19BEA1E11_.wvu.FilterData" localSheetId="2" hidden="1">'BASE écoles avec horaires'!$A$2:$M$413</definedName>
    <definedName name="Z_B3C65DC9_EE83_4AFF_93C7_BAD19BEA1E11_.wvu.FilterData" localSheetId="1" hidden="1">'ULIS UEM R21'!$B$1:$H$35</definedName>
    <definedName name="Z_B3C65DC9_EE83_4AFF_93C7_BAD19BEA1E11_.wvu.FilterData" localSheetId="0" hidden="1">'ULIS UEM R23'!$B$1:$H$36</definedName>
    <definedName name="Z_B3C65DC9_EE83_4AFF_93C7_BAD19BEA1E11_.wvu.PrintArea" localSheetId="4" hidden="1">'Base éc Rechv maires'!$E$2:$S$477</definedName>
    <definedName name="Z_B3C65DC9_EE83_4AFF_93C7_BAD19BEA1E11_.wvu.PrintArea" localSheetId="2" hidden="1">'BASE écoles avec horaires'!$A$2:$M$420</definedName>
    <definedName name="Z_B3C65DC9_EE83_4AFF_93C7_BAD19BEA1E11_.wvu.PrintArea" localSheetId="1" hidden="1">'ULIS UEM R21'!$A$1:$H$35</definedName>
    <definedName name="Z_B3C65DC9_EE83_4AFF_93C7_BAD19BEA1E11_.wvu.PrintArea" localSheetId="0" hidden="1">'ULIS UEM R23'!$A$1:$H$36</definedName>
    <definedName name="Z_B3C65DC9_EE83_4AFF_93C7_BAD19BEA1E11_.wvu.PrintTitles" localSheetId="4" hidden="1">'Base éc Rechv maires'!$2:$2</definedName>
    <definedName name="Z_B3C65DC9_EE83_4AFF_93C7_BAD19BEA1E11_.wvu.PrintTitles" localSheetId="2" hidden="1">'BASE écoles avec horaires'!$2:$2</definedName>
    <definedName name="Z_C83F2528_F5C0_4876_8532_28670AD1C1DC_.wvu.FilterData" localSheetId="3" hidden="1">'Avec sans éc'!$A$1:$F$370</definedName>
    <definedName name="Z_C83F2528_F5C0_4876_8532_28670AD1C1DC_.wvu.FilterData" localSheetId="4" hidden="1">'Base éc Rechv maires'!$A$2:$X$470</definedName>
    <definedName name="Z_C83F2528_F5C0_4876_8532_28670AD1C1DC_.wvu.FilterData" localSheetId="2" hidden="1">'BASE écoles avec horaires'!$A$2:$M$413</definedName>
    <definedName name="Z_C83F2528_F5C0_4876_8532_28670AD1C1DC_.wvu.FilterData" localSheetId="1" hidden="1">'ULIS UEM R21'!$B$1:$H$35</definedName>
    <definedName name="Z_C83F2528_F5C0_4876_8532_28670AD1C1DC_.wvu.FilterData" localSheetId="0" hidden="1">'ULIS UEM R23'!$B$1:$H$36</definedName>
    <definedName name="Z_C83F2528_F5C0_4876_8532_28670AD1C1DC_.wvu.PrintArea" localSheetId="4" hidden="1">'Base éc Rechv maires'!$A$2:$V$470</definedName>
    <definedName name="Z_C83F2528_F5C0_4876_8532_28670AD1C1DC_.wvu.PrintArea" localSheetId="2" hidden="1">'BASE écoles avec horaires'!$A$2:$M$413</definedName>
    <definedName name="Z_C83F2528_F5C0_4876_8532_28670AD1C1DC_.wvu.PrintArea" localSheetId="1" hidden="1">'ULIS UEM R21'!$A$1:$H$43</definedName>
    <definedName name="Z_C83F2528_F5C0_4876_8532_28670AD1C1DC_.wvu.PrintArea" localSheetId="0" hidden="1">'ULIS UEM R23'!$A$1:$H$58</definedName>
    <definedName name="Z_C83F2528_F5C0_4876_8532_28670AD1C1DC_.wvu.PrintTitles" localSheetId="4" hidden="1">'Base éc Rechv maires'!$2:$2</definedName>
    <definedName name="Z_C83F2528_F5C0_4876_8532_28670AD1C1DC_.wvu.PrintTitles" localSheetId="2" hidden="1">'BASE écoles avec horaires'!$2:$2</definedName>
    <definedName name="_xlnm.Print_Area" localSheetId="4">'Base éc Rechv maires'!$A$2:$V$470</definedName>
    <definedName name="_xlnm.Print_Area" localSheetId="2">'BASE écoles avec horaires'!$A$1:$Q$413</definedName>
    <definedName name="_xlnm.Print_Area" localSheetId="1">'ULIS UEM R21'!$A$1:$H$43</definedName>
    <definedName name="_xlnm.Print_Area" localSheetId="0">'ULIS UEM R23'!$A$1:$H$59</definedName>
  </definedNames>
  <calcPr calcId="191029"/>
  <customWorkbookViews>
    <customWorkbookView name="Gential Stephanie - Affichage personnalisé" guid="{3B0892DB-F161-4C9A-92D0-06E7C3DEB927}" mergeInterval="0" personalView="1" maximized="1" xWindow="-8" yWindow="-8" windowWidth="1936" windowHeight="1056" tabRatio="735" activeSheetId="5"/>
    <customWorkbookView name="Paliga Corinne - Affichage personnalisé" guid="{7F7E38AC-A69D-4E59-97C6-9580DB2C7146}" mergeInterval="0" personalView="1" maximized="1" xWindow="-1288" yWindow="50" windowWidth="1296" windowHeight="1000" tabRatio="276" activeSheetId="5"/>
    <customWorkbookView name="Carrion-Rimet Christel - Affichage personnalisé" guid="{B3C65DC9-EE83-4AFF-93C7-BAD19BEA1E11}" mergeInterval="0" personalView="1" maximized="1" xWindow="1358" yWindow="-193" windowWidth="1936" windowHeight="1056" tabRatio="735" activeSheetId="5"/>
    <customWorkbookView name="Derguy Catherine - Affichage personnalisé" guid="{C83F2528-F5C0-4876-8532-28670AD1C1DC}" mergeInterval="0" personalView="1" maximized="1" xWindow="1358" yWindow="-8" windowWidth="1296" windowHeight="1000" tabRatio="712" activeSheetId="7"/>
    <customWorkbookView name="CARRION Christel - Affichage personnalisé" guid="{5D674233-0283-4F45-AE54-820AA8823A4C}" mergeInterval="0" personalView="1" maximized="1" xWindow="1357" yWindow="-9" windowWidth="1938" windowHeight="1048" tabRatio="712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2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3" i="2"/>
  <c r="D4" i="2"/>
  <c r="D5" i="2"/>
  <c r="D6" i="2"/>
  <c r="D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2" i="2"/>
  <c r="H52" i="2" l="1"/>
  <c r="G52" i="2"/>
  <c r="V470" i="8" l="1"/>
  <c r="U470" i="8"/>
  <c r="V469" i="8"/>
  <c r="U469" i="8"/>
  <c r="V468" i="8"/>
  <c r="U468" i="8"/>
  <c r="V467" i="8"/>
  <c r="U467" i="8"/>
  <c r="V466" i="8"/>
  <c r="U466" i="8"/>
  <c r="V465" i="8"/>
  <c r="U465" i="8"/>
  <c r="V464" i="8"/>
  <c r="U464" i="8"/>
  <c r="V463" i="8"/>
  <c r="U463" i="8"/>
  <c r="V462" i="8"/>
  <c r="U462" i="8"/>
  <c r="V461" i="8"/>
  <c r="U461" i="8"/>
  <c r="V460" i="8"/>
  <c r="U460" i="8"/>
  <c r="V459" i="8"/>
  <c r="U459" i="8"/>
  <c r="V458" i="8"/>
  <c r="U458" i="8"/>
  <c r="V457" i="8"/>
  <c r="U457" i="8"/>
  <c r="V456" i="8"/>
  <c r="U456" i="8"/>
  <c r="V455" i="8"/>
  <c r="U455" i="8"/>
  <c r="V454" i="8"/>
  <c r="U454" i="8"/>
  <c r="V453" i="8"/>
  <c r="U453" i="8"/>
  <c r="V452" i="8"/>
  <c r="U452" i="8"/>
  <c r="V451" i="8"/>
  <c r="U451" i="8"/>
  <c r="V450" i="8"/>
  <c r="U450" i="8"/>
  <c r="V449" i="8"/>
  <c r="U449" i="8"/>
  <c r="V448" i="8"/>
  <c r="U448" i="8"/>
  <c r="V447" i="8"/>
  <c r="U447" i="8"/>
  <c r="V446" i="8"/>
  <c r="U446" i="8"/>
  <c r="V445" i="8"/>
  <c r="U445" i="8"/>
  <c r="V444" i="8"/>
  <c r="U444" i="8"/>
  <c r="V443" i="8"/>
  <c r="U443" i="8"/>
  <c r="V442" i="8"/>
  <c r="U442" i="8"/>
  <c r="V441" i="8"/>
  <c r="U441" i="8"/>
  <c r="V440" i="8"/>
  <c r="U440" i="8"/>
  <c r="V439" i="8"/>
  <c r="U439" i="8"/>
  <c r="V438" i="8"/>
  <c r="U438" i="8"/>
  <c r="V437" i="8"/>
  <c r="U437" i="8"/>
  <c r="V436" i="8"/>
  <c r="U436" i="8"/>
  <c r="V435" i="8"/>
  <c r="U435" i="8"/>
  <c r="V434" i="8"/>
  <c r="U434" i="8"/>
  <c r="V433" i="8"/>
  <c r="U433" i="8"/>
  <c r="V432" i="8"/>
  <c r="U432" i="8"/>
  <c r="V431" i="8"/>
  <c r="U431" i="8"/>
  <c r="V430" i="8"/>
  <c r="U430" i="8"/>
  <c r="V429" i="8"/>
  <c r="U429" i="8"/>
  <c r="V428" i="8"/>
  <c r="U428" i="8"/>
  <c r="V427" i="8"/>
  <c r="U427" i="8"/>
  <c r="V426" i="8"/>
  <c r="U426" i="8"/>
  <c r="V425" i="8"/>
  <c r="U425" i="8"/>
  <c r="V424" i="8"/>
  <c r="U424" i="8"/>
  <c r="V423" i="8"/>
  <c r="U423" i="8"/>
  <c r="V422" i="8"/>
  <c r="U422" i="8"/>
  <c r="V421" i="8"/>
  <c r="U421" i="8"/>
  <c r="V420" i="8"/>
  <c r="U420" i="8"/>
  <c r="V419" i="8"/>
  <c r="U419" i="8"/>
  <c r="V418" i="8"/>
  <c r="U418" i="8"/>
  <c r="V417" i="8"/>
  <c r="U417" i="8"/>
  <c r="V416" i="8"/>
  <c r="U416" i="8"/>
  <c r="V415" i="8"/>
  <c r="U415" i="8"/>
  <c r="V414" i="8"/>
  <c r="U414" i="8"/>
  <c r="V413" i="8"/>
  <c r="U413" i="8"/>
  <c r="V412" i="8"/>
  <c r="U412" i="8"/>
  <c r="V411" i="8"/>
  <c r="U411" i="8"/>
  <c r="V410" i="8"/>
  <c r="U410" i="8"/>
  <c r="V409" i="8"/>
  <c r="U409" i="8"/>
  <c r="V408" i="8"/>
  <c r="U408" i="8"/>
  <c r="V407" i="8"/>
  <c r="U407" i="8"/>
  <c r="V406" i="8"/>
  <c r="U406" i="8"/>
  <c r="V405" i="8"/>
  <c r="U405" i="8"/>
  <c r="V404" i="8"/>
  <c r="U404" i="8"/>
  <c r="V403" i="8"/>
  <c r="U403" i="8"/>
  <c r="V402" i="8"/>
  <c r="U402" i="8"/>
  <c r="V401" i="8"/>
  <c r="U401" i="8"/>
  <c r="V400" i="8"/>
  <c r="U400" i="8"/>
  <c r="V399" i="8"/>
  <c r="U399" i="8"/>
  <c r="V398" i="8"/>
  <c r="U398" i="8"/>
  <c r="V397" i="8"/>
  <c r="U397" i="8"/>
  <c r="V396" i="8"/>
  <c r="U396" i="8"/>
  <c r="V395" i="8"/>
  <c r="U395" i="8"/>
  <c r="V394" i="8"/>
  <c r="U394" i="8"/>
  <c r="V393" i="8"/>
  <c r="U393" i="8"/>
  <c r="V392" i="8"/>
  <c r="U392" i="8"/>
  <c r="V391" i="8"/>
  <c r="U391" i="8"/>
  <c r="V390" i="8"/>
  <c r="U390" i="8"/>
  <c r="V389" i="8"/>
  <c r="U389" i="8"/>
  <c r="V388" i="8"/>
  <c r="U388" i="8"/>
  <c r="V387" i="8"/>
  <c r="U387" i="8"/>
  <c r="V386" i="8"/>
  <c r="U386" i="8"/>
  <c r="V385" i="8"/>
  <c r="U385" i="8"/>
  <c r="V384" i="8"/>
  <c r="U384" i="8"/>
  <c r="V383" i="8"/>
  <c r="U383" i="8"/>
  <c r="V382" i="8"/>
  <c r="U382" i="8"/>
  <c r="V381" i="8"/>
  <c r="U381" i="8"/>
  <c r="V380" i="8"/>
  <c r="U380" i="8"/>
  <c r="V379" i="8"/>
  <c r="U379" i="8"/>
  <c r="V378" i="8"/>
  <c r="U378" i="8"/>
  <c r="V377" i="8"/>
  <c r="U377" i="8"/>
  <c r="V376" i="8"/>
  <c r="U376" i="8"/>
  <c r="V375" i="8"/>
  <c r="U375" i="8"/>
  <c r="V374" i="8"/>
  <c r="U374" i="8"/>
  <c r="V373" i="8"/>
  <c r="U373" i="8"/>
  <c r="V372" i="8"/>
  <c r="U372" i="8"/>
  <c r="V371" i="8"/>
  <c r="U371" i="8"/>
  <c r="V370" i="8"/>
  <c r="U370" i="8"/>
  <c r="V369" i="8"/>
  <c r="U369" i="8"/>
  <c r="V368" i="8"/>
  <c r="U368" i="8"/>
  <c r="V367" i="8"/>
  <c r="U367" i="8"/>
  <c r="V366" i="8"/>
  <c r="U366" i="8"/>
  <c r="V365" i="8"/>
  <c r="U365" i="8"/>
  <c r="V364" i="8"/>
  <c r="U364" i="8"/>
  <c r="V363" i="8"/>
  <c r="U363" i="8"/>
  <c r="V362" i="8"/>
  <c r="U362" i="8"/>
  <c r="V361" i="8"/>
  <c r="U361" i="8"/>
  <c r="V360" i="8"/>
  <c r="U360" i="8"/>
  <c r="V359" i="8"/>
  <c r="U359" i="8"/>
  <c r="V358" i="8"/>
  <c r="U358" i="8"/>
  <c r="V357" i="8"/>
  <c r="U357" i="8"/>
  <c r="V356" i="8"/>
  <c r="U356" i="8"/>
  <c r="V355" i="8"/>
  <c r="U355" i="8"/>
  <c r="V354" i="8"/>
  <c r="U354" i="8"/>
  <c r="V353" i="8"/>
  <c r="U353" i="8"/>
  <c r="V352" i="8"/>
  <c r="U352" i="8"/>
  <c r="V351" i="8"/>
  <c r="U351" i="8"/>
  <c r="V350" i="8"/>
  <c r="U350" i="8"/>
  <c r="V349" i="8"/>
  <c r="U349" i="8"/>
  <c r="V348" i="8"/>
  <c r="U348" i="8"/>
  <c r="V347" i="8"/>
  <c r="U347" i="8"/>
  <c r="V346" i="8"/>
  <c r="U346" i="8"/>
  <c r="V345" i="8"/>
  <c r="U345" i="8"/>
  <c r="V344" i="8"/>
  <c r="U344" i="8"/>
  <c r="V343" i="8"/>
  <c r="U343" i="8"/>
  <c r="V342" i="8"/>
  <c r="U342" i="8"/>
  <c r="V341" i="8"/>
  <c r="U341" i="8"/>
  <c r="V340" i="8"/>
  <c r="U340" i="8"/>
  <c r="V339" i="8"/>
  <c r="U339" i="8"/>
  <c r="V338" i="8"/>
  <c r="U338" i="8"/>
  <c r="V337" i="8"/>
  <c r="U337" i="8"/>
  <c r="V336" i="8"/>
  <c r="U336" i="8"/>
  <c r="V335" i="8"/>
  <c r="U335" i="8"/>
  <c r="V334" i="8"/>
  <c r="U334" i="8"/>
  <c r="V333" i="8"/>
  <c r="U333" i="8"/>
  <c r="V332" i="8"/>
  <c r="U332" i="8"/>
  <c r="V331" i="8"/>
  <c r="U331" i="8"/>
  <c r="V330" i="8"/>
  <c r="U330" i="8"/>
  <c r="V329" i="8"/>
  <c r="U329" i="8"/>
  <c r="V328" i="8"/>
  <c r="U328" i="8"/>
  <c r="V327" i="8"/>
  <c r="U327" i="8"/>
  <c r="V326" i="8"/>
  <c r="U326" i="8"/>
  <c r="V325" i="8"/>
  <c r="U325" i="8"/>
  <c r="V324" i="8"/>
  <c r="U324" i="8"/>
  <c r="V323" i="8"/>
  <c r="U323" i="8"/>
  <c r="V322" i="8"/>
  <c r="U322" i="8"/>
  <c r="V321" i="8"/>
  <c r="U321" i="8"/>
  <c r="V320" i="8"/>
  <c r="U320" i="8"/>
  <c r="V319" i="8"/>
  <c r="U319" i="8"/>
  <c r="V318" i="8"/>
  <c r="U318" i="8"/>
  <c r="V317" i="8"/>
  <c r="U317" i="8"/>
  <c r="V316" i="8"/>
  <c r="U316" i="8"/>
  <c r="V315" i="8"/>
  <c r="U315" i="8"/>
  <c r="V314" i="8"/>
  <c r="U314" i="8"/>
  <c r="V313" i="8"/>
  <c r="U313" i="8"/>
  <c r="V312" i="8"/>
  <c r="U312" i="8"/>
  <c r="V311" i="8"/>
  <c r="U311" i="8"/>
  <c r="V310" i="8"/>
  <c r="U310" i="8"/>
  <c r="V309" i="8"/>
  <c r="U309" i="8"/>
  <c r="V308" i="8"/>
  <c r="U308" i="8"/>
  <c r="V307" i="8"/>
  <c r="U307" i="8"/>
  <c r="V306" i="8"/>
  <c r="U306" i="8"/>
  <c r="V305" i="8"/>
  <c r="U305" i="8"/>
  <c r="V304" i="8"/>
  <c r="U304" i="8"/>
  <c r="V303" i="8"/>
  <c r="U303" i="8"/>
  <c r="V302" i="8"/>
  <c r="U302" i="8"/>
  <c r="V301" i="8"/>
  <c r="U301" i="8"/>
  <c r="V300" i="8"/>
  <c r="U300" i="8"/>
  <c r="V299" i="8"/>
  <c r="U299" i="8"/>
  <c r="V298" i="8"/>
  <c r="U298" i="8"/>
  <c r="V297" i="8"/>
  <c r="U297" i="8"/>
  <c r="V296" i="8"/>
  <c r="U296" i="8"/>
  <c r="V295" i="8"/>
  <c r="U295" i="8"/>
  <c r="V294" i="8"/>
  <c r="U294" i="8"/>
  <c r="V293" i="8"/>
  <c r="U293" i="8"/>
  <c r="V292" i="8"/>
  <c r="U292" i="8"/>
  <c r="V291" i="8"/>
  <c r="U291" i="8"/>
  <c r="V290" i="8"/>
  <c r="U290" i="8"/>
  <c r="V289" i="8"/>
  <c r="U289" i="8"/>
  <c r="V288" i="8"/>
  <c r="U288" i="8"/>
  <c r="V287" i="8"/>
  <c r="U287" i="8"/>
  <c r="V286" i="8"/>
  <c r="U286" i="8"/>
  <c r="V285" i="8"/>
  <c r="U285" i="8"/>
  <c r="V284" i="8"/>
  <c r="U284" i="8"/>
  <c r="V283" i="8"/>
  <c r="U283" i="8"/>
  <c r="V282" i="8"/>
  <c r="U282" i="8"/>
  <c r="V281" i="8"/>
  <c r="U281" i="8"/>
  <c r="V280" i="8"/>
  <c r="U280" i="8"/>
  <c r="V279" i="8"/>
  <c r="U279" i="8"/>
  <c r="V278" i="8"/>
  <c r="U278" i="8"/>
  <c r="V277" i="8"/>
  <c r="U277" i="8"/>
  <c r="V276" i="8"/>
  <c r="U276" i="8"/>
  <c r="V275" i="8"/>
  <c r="U275" i="8"/>
  <c r="V274" i="8"/>
  <c r="U274" i="8"/>
  <c r="V273" i="8"/>
  <c r="U273" i="8"/>
  <c r="V272" i="8"/>
  <c r="U272" i="8"/>
  <c r="V271" i="8"/>
  <c r="U271" i="8"/>
  <c r="V270" i="8"/>
  <c r="U270" i="8"/>
  <c r="V269" i="8"/>
  <c r="U269" i="8"/>
  <c r="V268" i="8"/>
  <c r="U268" i="8"/>
  <c r="V267" i="8"/>
  <c r="U267" i="8"/>
  <c r="V266" i="8"/>
  <c r="U266" i="8"/>
  <c r="V265" i="8"/>
  <c r="U265" i="8"/>
  <c r="V264" i="8"/>
  <c r="U264" i="8"/>
  <c r="V263" i="8"/>
  <c r="U263" i="8"/>
  <c r="V262" i="8"/>
  <c r="U262" i="8"/>
  <c r="V261" i="8"/>
  <c r="U261" i="8"/>
  <c r="V260" i="8"/>
  <c r="U260" i="8"/>
  <c r="V259" i="8"/>
  <c r="U259" i="8"/>
  <c r="V258" i="8"/>
  <c r="U258" i="8"/>
  <c r="V257" i="8"/>
  <c r="U257" i="8"/>
  <c r="V256" i="8"/>
  <c r="U256" i="8"/>
  <c r="V255" i="8"/>
  <c r="U255" i="8"/>
  <c r="V254" i="8"/>
  <c r="U254" i="8"/>
  <c r="V253" i="8"/>
  <c r="U253" i="8"/>
  <c r="V252" i="8"/>
  <c r="U252" i="8"/>
  <c r="V251" i="8"/>
  <c r="U251" i="8"/>
  <c r="V250" i="8"/>
  <c r="U250" i="8"/>
  <c r="V249" i="8"/>
  <c r="U249" i="8"/>
  <c r="V248" i="8"/>
  <c r="U248" i="8"/>
  <c r="V247" i="8"/>
  <c r="U247" i="8"/>
  <c r="V246" i="8"/>
  <c r="U246" i="8"/>
  <c r="V245" i="8"/>
  <c r="U245" i="8"/>
  <c r="V244" i="8"/>
  <c r="U244" i="8"/>
  <c r="V243" i="8"/>
  <c r="U243" i="8"/>
  <c r="V242" i="8"/>
  <c r="U242" i="8"/>
  <c r="V241" i="8"/>
  <c r="U241" i="8"/>
  <c r="V240" i="8"/>
  <c r="U240" i="8"/>
  <c r="V239" i="8"/>
  <c r="U239" i="8"/>
  <c r="V238" i="8"/>
  <c r="U238" i="8"/>
  <c r="V237" i="8"/>
  <c r="U237" i="8"/>
  <c r="V236" i="8"/>
  <c r="U236" i="8"/>
  <c r="V235" i="8"/>
  <c r="U235" i="8"/>
  <c r="V234" i="8"/>
  <c r="U234" i="8"/>
  <c r="V233" i="8"/>
  <c r="U233" i="8"/>
  <c r="V232" i="8"/>
  <c r="U232" i="8"/>
  <c r="V231" i="8"/>
  <c r="U231" i="8"/>
  <c r="V230" i="8"/>
  <c r="U230" i="8"/>
  <c r="V229" i="8"/>
  <c r="U229" i="8"/>
  <c r="V228" i="8"/>
  <c r="U228" i="8"/>
  <c r="V227" i="8"/>
  <c r="U227" i="8"/>
  <c r="V226" i="8"/>
  <c r="U226" i="8"/>
  <c r="V225" i="8"/>
  <c r="U225" i="8"/>
  <c r="V224" i="8"/>
  <c r="U224" i="8"/>
  <c r="V223" i="8"/>
  <c r="U223" i="8"/>
  <c r="V222" i="8"/>
  <c r="U222" i="8"/>
  <c r="V221" i="8"/>
  <c r="U221" i="8"/>
  <c r="V220" i="8"/>
  <c r="U220" i="8"/>
  <c r="V219" i="8"/>
  <c r="U219" i="8"/>
  <c r="V218" i="8"/>
  <c r="U218" i="8"/>
  <c r="V217" i="8"/>
  <c r="U217" i="8"/>
  <c r="V216" i="8"/>
  <c r="U216" i="8"/>
  <c r="V215" i="8"/>
  <c r="U215" i="8"/>
  <c r="V214" i="8"/>
  <c r="U214" i="8"/>
  <c r="V213" i="8"/>
  <c r="U213" i="8"/>
  <c r="V212" i="8"/>
  <c r="U212" i="8"/>
  <c r="V211" i="8"/>
  <c r="U211" i="8"/>
  <c r="V210" i="8"/>
  <c r="U210" i="8"/>
  <c r="V209" i="8"/>
  <c r="U209" i="8"/>
  <c r="V208" i="8"/>
  <c r="U208" i="8"/>
  <c r="V207" i="8"/>
  <c r="U207" i="8"/>
  <c r="V206" i="8"/>
  <c r="U206" i="8"/>
  <c r="V205" i="8"/>
  <c r="U205" i="8"/>
  <c r="V204" i="8"/>
  <c r="U204" i="8"/>
  <c r="V203" i="8"/>
  <c r="U203" i="8"/>
  <c r="V202" i="8"/>
  <c r="U202" i="8"/>
  <c r="V201" i="8"/>
  <c r="U201" i="8"/>
  <c r="V200" i="8"/>
  <c r="U200" i="8"/>
  <c r="V199" i="8"/>
  <c r="U199" i="8"/>
  <c r="V198" i="8"/>
  <c r="U198" i="8"/>
  <c r="V197" i="8"/>
  <c r="U197" i="8"/>
  <c r="V196" i="8"/>
  <c r="U196" i="8"/>
  <c r="V195" i="8"/>
  <c r="U195" i="8"/>
  <c r="V194" i="8"/>
  <c r="U194" i="8"/>
  <c r="V193" i="8"/>
  <c r="U193" i="8"/>
  <c r="V192" i="8"/>
  <c r="U192" i="8"/>
  <c r="V191" i="8"/>
  <c r="U191" i="8"/>
  <c r="V190" i="8"/>
  <c r="U190" i="8"/>
  <c r="V189" i="8"/>
  <c r="U189" i="8"/>
  <c r="V188" i="8"/>
  <c r="U188" i="8"/>
  <c r="V187" i="8"/>
  <c r="U187" i="8"/>
  <c r="V186" i="8"/>
  <c r="U186" i="8"/>
  <c r="V185" i="8"/>
  <c r="U185" i="8"/>
  <c r="V184" i="8"/>
  <c r="U184" i="8"/>
  <c r="V183" i="8"/>
  <c r="U183" i="8"/>
  <c r="V182" i="8"/>
  <c r="U182" i="8"/>
  <c r="V181" i="8"/>
  <c r="U181" i="8"/>
  <c r="V180" i="8"/>
  <c r="U180" i="8"/>
  <c r="V179" i="8"/>
  <c r="U179" i="8"/>
  <c r="V178" i="8"/>
  <c r="U178" i="8"/>
  <c r="V177" i="8"/>
  <c r="U177" i="8"/>
  <c r="V176" i="8"/>
  <c r="U176" i="8"/>
  <c r="V175" i="8"/>
  <c r="U175" i="8"/>
  <c r="V174" i="8"/>
  <c r="U174" i="8"/>
  <c r="V173" i="8"/>
  <c r="U173" i="8"/>
  <c r="V172" i="8"/>
  <c r="U172" i="8"/>
  <c r="V171" i="8"/>
  <c r="U171" i="8"/>
  <c r="V170" i="8"/>
  <c r="U170" i="8"/>
  <c r="V169" i="8"/>
  <c r="U169" i="8"/>
  <c r="V168" i="8"/>
  <c r="U168" i="8"/>
  <c r="V167" i="8"/>
  <c r="U167" i="8"/>
  <c r="V166" i="8"/>
  <c r="U166" i="8"/>
  <c r="V165" i="8"/>
  <c r="U165" i="8"/>
  <c r="V164" i="8"/>
  <c r="U164" i="8"/>
  <c r="V163" i="8"/>
  <c r="U163" i="8"/>
  <c r="V162" i="8"/>
  <c r="U162" i="8"/>
  <c r="V161" i="8"/>
  <c r="U161" i="8"/>
  <c r="V160" i="8"/>
  <c r="U160" i="8"/>
  <c r="V159" i="8"/>
  <c r="U159" i="8"/>
  <c r="V158" i="8"/>
  <c r="U158" i="8"/>
  <c r="V157" i="8"/>
  <c r="U157" i="8"/>
  <c r="V156" i="8"/>
  <c r="U156" i="8"/>
  <c r="V155" i="8"/>
  <c r="U155" i="8"/>
  <c r="V154" i="8"/>
  <c r="U154" i="8"/>
  <c r="V153" i="8"/>
  <c r="U153" i="8"/>
  <c r="V152" i="8"/>
  <c r="U152" i="8"/>
  <c r="V151" i="8"/>
  <c r="U151" i="8"/>
  <c r="V150" i="8"/>
  <c r="U150" i="8"/>
  <c r="V149" i="8"/>
  <c r="U149" i="8"/>
  <c r="V148" i="8"/>
  <c r="U148" i="8"/>
  <c r="V147" i="8"/>
  <c r="U147" i="8"/>
  <c r="V146" i="8"/>
  <c r="U146" i="8"/>
  <c r="V145" i="8"/>
  <c r="U145" i="8"/>
  <c r="V144" i="8"/>
  <c r="U144" i="8"/>
  <c r="V143" i="8"/>
  <c r="U143" i="8"/>
  <c r="V142" i="8"/>
  <c r="U142" i="8"/>
  <c r="V141" i="8"/>
  <c r="U141" i="8"/>
  <c r="V140" i="8"/>
  <c r="U140" i="8"/>
  <c r="V139" i="8"/>
  <c r="U139" i="8"/>
  <c r="V138" i="8"/>
  <c r="U138" i="8"/>
  <c r="V137" i="8"/>
  <c r="U137" i="8"/>
  <c r="V136" i="8"/>
  <c r="U136" i="8"/>
  <c r="V135" i="8"/>
  <c r="U135" i="8"/>
  <c r="V134" i="8"/>
  <c r="U134" i="8"/>
  <c r="V133" i="8"/>
  <c r="U133" i="8"/>
  <c r="V132" i="8"/>
  <c r="U132" i="8"/>
  <c r="V131" i="8"/>
  <c r="U131" i="8"/>
  <c r="V130" i="8"/>
  <c r="U130" i="8"/>
  <c r="V129" i="8"/>
  <c r="U129" i="8"/>
  <c r="V128" i="8"/>
  <c r="U128" i="8"/>
  <c r="V127" i="8"/>
  <c r="U127" i="8"/>
  <c r="V126" i="8"/>
  <c r="U126" i="8"/>
  <c r="V125" i="8"/>
  <c r="U125" i="8"/>
  <c r="V124" i="8"/>
  <c r="U124" i="8"/>
  <c r="V123" i="8"/>
  <c r="U123" i="8"/>
  <c r="V122" i="8"/>
  <c r="U122" i="8"/>
  <c r="V121" i="8"/>
  <c r="U121" i="8"/>
  <c r="V120" i="8"/>
  <c r="U120" i="8"/>
  <c r="V119" i="8"/>
  <c r="U119" i="8"/>
  <c r="V118" i="8"/>
  <c r="U118" i="8"/>
  <c r="V117" i="8"/>
  <c r="U117" i="8"/>
  <c r="V116" i="8"/>
  <c r="U116" i="8"/>
  <c r="V115" i="8"/>
  <c r="U115" i="8"/>
  <c r="V114" i="8"/>
  <c r="U114" i="8"/>
  <c r="V113" i="8"/>
  <c r="U113" i="8"/>
  <c r="V112" i="8"/>
  <c r="U112" i="8"/>
  <c r="V111" i="8"/>
  <c r="U111" i="8"/>
  <c r="V110" i="8"/>
  <c r="U110" i="8"/>
  <c r="V109" i="8"/>
  <c r="U109" i="8"/>
  <c r="V108" i="8"/>
  <c r="U108" i="8"/>
  <c r="V107" i="8"/>
  <c r="U107" i="8"/>
  <c r="V106" i="8"/>
  <c r="U106" i="8"/>
  <c r="V105" i="8"/>
  <c r="U105" i="8"/>
  <c r="V104" i="8"/>
  <c r="U104" i="8"/>
  <c r="V103" i="8"/>
  <c r="U103" i="8"/>
  <c r="V102" i="8"/>
  <c r="U102" i="8"/>
  <c r="V101" i="8"/>
  <c r="U101" i="8"/>
  <c r="V100" i="8"/>
  <c r="U100" i="8"/>
  <c r="V99" i="8"/>
  <c r="U99" i="8"/>
  <c r="V98" i="8"/>
  <c r="U98" i="8"/>
  <c r="V97" i="8"/>
  <c r="U97" i="8"/>
  <c r="V96" i="8"/>
  <c r="U96" i="8"/>
  <c r="V95" i="8"/>
  <c r="U95" i="8"/>
  <c r="V94" i="8"/>
  <c r="U94" i="8"/>
  <c r="V93" i="8"/>
  <c r="U93" i="8"/>
  <c r="V92" i="8"/>
  <c r="U92" i="8"/>
  <c r="V91" i="8"/>
  <c r="U91" i="8"/>
  <c r="V90" i="8"/>
  <c r="U90" i="8"/>
  <c r="V89" i="8"/>
  <c r="U89" i="8"/>
  <c r="V88" i="8"/>
  <c r="U88" i="8"/>
  <c r="V87" i="8"/>
  <c r="U87" i="8"/>
  <c r="V86" i="8"/>
  <c r="U86" i="8"/>
  <c r="V85" i="8"/>
  <c r="U85" i="8"/>
  <c r="V84" i="8"/>
  <c r="U84" i="8"/>
  <c r="V83" i="8"/>
  <c r="U83" i="8"/>
  <c r="V82" i="8"/>
  <c r="U82" i="8"/>
  <c r="V81" i="8"/>
  <c r="U81" i="8"/>
  <c r="V80" i="8"/>
  <c r="U80" i="8"/>
  <c r="V79" i="8"/>
  <c r="U79" i="8"/>
  <c r="V78" i="8"/>
  <c r="U78" i="8"/>
  <c r="V77" i="8"/>
  <c r="U77" i="8"/>
  <c r="V76" i="8"/>
  <c r="U76" i="8"/>
  <c r="V75" i="8"/>
  <c r="U75" i="8"/>
  <c r="V74" i="8"/>
  <c r="U74" i="8"/>
  <c r="V73" i="8"/>
  <c r="U73" i="8"/>
  <c r="V72" i="8"/>
  <c r="U72" i="8"/>
  <c r="V71" i="8"/>
  <c r="U71" i="8"/>
  <c r="V70" i="8"/>
  <c r="U70" i="8"/>
  <c r="V69" i="8"/>
  <c r="U69" i="8"/>
  <c r="V68" i="8"/>
  <c r="U68" i="8"/>
  <c r="V67" i="8"/>
  <c r="U67" i="8"/>
  <c r="V66" i="8"/>
  <c r="U66" i="8"/>
  <c r="V65" i="8"/>
  <c r="U65" i="8"/>
  <c r="V64" i="8"/>
  <c r="U64" i="8"/>
  <c r="V63" i="8"/>
  <c r="U63" i="8"/>
  <c r="V62" i="8"/>
  <c r="U62" i="8"/>
  <c r="V61" i="8"/>
  <c r="U61" i="8"/>
  <c r="V60" i="8"/>
  <c r="U60" i="8"/>
  <c r="V59" i="8"/>
  <c r="U59" i="8"/>
  <c r="V58" i="8"/>
  <c r="U58" i="8"/>
  <c r="V57" i="8"/>
  <c r="U57" i="8"/>
  <c r="V56" i="8"/>
  <c r="U56" i="8"/>
  <c r="V55" i="8"/>
  <c r="U55" i="8"/>
  <c r="V54" i="8"/>
  <c r="U54" i="8"/>
  <c r="V53" i="8"/>
  <c r="U53" i="8"/>
  <c r="V52" i="8"/>
  <c r="U52" i="8"/>
  <c r="V51" i="8"/>
  <c r="U51" i="8"/>
  <c r="V50" i="8"/>
  <c r="U50" i="8"/>
  <c r="V49" i="8"/>
  <c r="U49" i="8"/>
  <c r="V48" i="8"/>
  <c r="U48" i="8"/>
  <c r="V47" i="8"/>
  <c r="U47" i="8"/>
  <c r="V46" i="8"/>
  <c r="U46" i="8"/>
  <c r="V45" i="8"/>
  <c r="U45" i="8"/>
  <c r="V44" i="8"/>
  <c r="U44" i="8"/>
  <c r="V43" i="8"/>
  <c r="U43" i="8"/>
  <c r="V42" i="8"/>
  <c r="U42" i="8"/>
  <c r="V41" i="8"/>
  <c r="U41" i="8"/>
  <c r="V40" i="8"/>
  <c r="U40" i="8"/>
  <c r="V39" i="8"/>
  <c r="U39" i="8"/>
  <c r="V38" i="8"/>
  <c r="U38" i="8"/>
  <c r="V37" i="8"/>
  <c r="U37" i="8"/>
  <c r="V36" i="8"/>
  <c r="U36" i="8"/>
  <c r="V35" i="8"/>
  <c r="U35" i="8"/>
  <c r="V34" i="8"/>
  <c r="U34" i="8"/>
  <c r="V33" i="8"/>
  <c r="U33" i="8"/>
  <c r="V32" i="8"/>
  <c r="U32" i="8"/>
  <c r="V31" i="8"/>
  <c r="U31" i="8"/>
  <c r="V30" i="8"/>
  <c r="U30" i="8"/>
  <c r="V29" i="8"/>
  <c r="U29" i="8"/>
  <c r="V28" i="8"/>
  <c r="U28" i="8"/>
  <c r="V27" i="8"/>
  <c r="U27" i="8"/>
  <c r="V26" i="8"/>
  <c r="U26" i="8"/>
  <c r="V25" i="8"/>
  <c r="U25" i="8"/>
  <c r="V24" i="8"/>
  <c r="U24" i="8"/>
  <c r="V23" i="8"/>
  <c r="U23" i="8"/>
  <c r="V22" i="8"/>
  <c r="U22" i="8"/>
  <c r="V21" i="8"/>
  <c r="U21" i="8"/>
  <c r="V20" i="8"/>
  <c r="U20" i="8"/>
  <c r="V19" i="8"/>
  <c r="U19" i="8"/>
  <c r="V18" i="8"/>
  <c r="U18" i="8"/>
  <c r="V17" i="8"/>
  <c r="U17" i="8"/>
  <c r="V16" i="8"/>
  <c r="U16" i="8"/>
  <c r="V15" i="8"/>
  <c r="U15" i="8"/>
  <c r="V14" i="8"/>
  <c r="U14" i="8"/>
  <c r="V13" i="8"/>
  <c r="U13" i="8"/>
  <c r="V12" i="8"/>
  <c r="U12" i="8"/>
  <c r="V11" i="8"/>
  <c r="U11" i="8"/>
  <c r="V10" i="8"/>
  <c r="U10" i="8"/>
  <c r="V9" i="8"/>
  <c r="U9" i="8"/>
  <c r="V8" i="8"/>
  <c r="U8" i="8"/>
  <c r="V7" i="8"/>
  <c r="U7" i="8"/>
  <c r="V6" i="8"/>
  <c r="U6" i="8"/>
  <c r="V5" i="8"/>
  <c r="U5" i="8"/>
  <c r="V4" i="8"/>
  <c r="U4" i="8"/>
  <c r="V3" i="8"/>
  <c r="U3" i="8"/>
  <c r="D365" i="6" l="1"/>
  <c r="D369" i="6" s="1"/>
  <c r="C365" i="6"/>
  <c r="C367" i="6" s="1"/>
  <c r="C366" i="6" l="1"/>
  <c r="C368" i="6" s="1"/>
  <c r="D37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CARRION Christel</author>
  </authors>
  <commentList>
    <comment ref="F1" authorId="0" shapeId="0" xr:uid="{85563280-83B5-4C66-AF83-5081F588B5DC}">
      <text>
        <r>
          <rPr>
            <b/>
            <sz val="9"/>
            <color indexed="81"/>
            <rFont val="Tahoma"/>
            <family val="2"/>
          </rPr>
          <t>CARRION Christel:</t>
        </r>
        <r>
          <rPr>
            <sz val="9"/>
            <color indexed="81"/>
            <rFont val="Tahoma"/>
            <family val="2"/>
          </rPr>
          <t xml:space="preserve">
Source : https://lannuaire.service-public.fr/navigation/mairie</t>
        </r>
      </text>
    </comment>
  </commentList>
</comments>
</file>

<file path=xl/sharedStrings.xml><?xml version="1.0" encoding="utf-8"?>
<sst xmlns="http://schemas.openxmlformats.org/spreadsheetml/2006/main" count="11219" uniqueCount="3525">
  <si>
    <t>N° RNE</t>
  </si>
  <si>
    <t>NOM</t>
  </si>
  <si>
    <t>ADRESSE</t>
  </si>
  <si>
    <t>CP</t>
  </si>
  <si>
    <t>VILLE</t>
  </si>
  <si>
    <t>CIRCO</t>
  </si>
  <si>
    <t>0260119N</t>
  </si>
  <si>
    <t>LE VILLAGE</t>
  </si>
  <si>
    <t>BOULC</t>
  </si>
  <si>
    <t>C</t>
  </si>
  <si>
    <t>JEAN MOULIN</t>
  </si>
  <si>
    <t>BOURG DE PEAGE</t>
  </si>
  <si>
    <t>0260123T</t>
  </si>
  <si>
    <t>LOUIS PASTEUR</t>
  </si>
  <si>
    <t>RUE PASTEUR</t>
  </si>
  <si>
    <t>04 75 72 49 15</t>
  </si>
  <si>
    <t>N</t>
  </si>
  <si>
    <t>0260141M</t>
  </si>
  <si>
    <t>BUIS LES BARONNIES</t>
  </si>
  <si>
    <t>04 75 28 10 68</t>
  </si>
  <si>
    <t>0260143P</t>
  </si>
  <si>
    <t>GUSTAVE ANDRE</t>
  </si>
  <si>
    <t>27, RUE DES ECOLES</t>
  </si>
  <si>
    <t>CHABEUIL</t>
  </si>
  <si>
    <t>04 75 59 05 67</t>
  </si>
  <si>
    <t>15, RUE DES ECOLES</t>
  </si>
  <si>
    <t>0260146T</t>
  </si>
  <si>
    <t>31, CHEMIN DES MOISSONS</t>
  </si>
  <si>
    <t>04 75 85 23 17</t>
  </si>
  <si>
    <t>0260147U</t>
  </si>
  <si>
    <t>PLACE DE LA PORTE DU BAYARD</t>
  </si>
  <si>
    <t>CHABRILLAN</t>
  </si>
  <si>
    <t>0260150X</t>
  </si>
  <si>
    <t>CHAMARET</t>
  </si>
  <si>
    <t>04 75 46 93 74</t>
  </si>
  <si>
    <t>0260151Y</t>
  </si>
  <si>
    <t>LES COLLINES MAURICE ALLONCLE</t>
  </si>
  <si>
    <t>7 RUE DES ECOLES</t>
  </si>
  <si>
    <t>CHANOS CURSON</t>
  </si>
  <si>
    <t>04 75 07 30 11</t>
  </si>
  <si>
    <t>0260157E</t>
  </si>
  <si>
    <t>CHANTEMERLE LES BLES</t>
  </si>
  <si>
    <t>04 75 07 47 95</t>
  </si>
  <si>
    <t>SV</t>
  </si>
  <si>
    <t>0260160H</t>
  </si>
  <si>
    <t>PHILIPPE SAINT ANDRE</t>
  </si>
  <si>
    <t>AVENUE DES ARBUSSIERS</t>
  </si>
  <si>
    <t>LA CHAPELLE EN VERCORS</t>
  </si>
  <si>
    <t>04 75 48 20 14</t>
  </si>
  <si>
    <t>0260163L</t>
  </si>
  <si>
    <t>PLACE DU CHAMP DE MARS</t>
  </si>
  <si>
    <t>04 75 45 61 46</t>
  </si>
  <si>
    <t>0260164M</t>
  </si>
  <si>
    <t>PLACE DE L'ANCIENNE MAIRIE</t>
  </si>
  <si>
    <t>CHARPEY</t>
  </si>
  <si>
    <t>04 75 59 88 50</t>
  </si>
  <si>
    <t>0260165N</t>
  </si>
  <si>
    <t>CHAROLS</t>
  </si>
  <si>
    <t>0260166P</t>
  </si>
  <si>
    <t>SAINT DIDIER</t>
  </si>
  <si>
    <t>HAMEAU SAINT DIDIER</t>
  </si>
  <si>
    <t>04 75 59 62 32</t>
  </si>
  <si>
    <t>0260167R</t>
  </si>
  <si>
    <t>CHATEAUDOUBLE</t>
  </si>
  <si>
    <t>09 63 21 97 71</t>
  </si>
  <si>
    <t>0260169T</t>
  </si>
  <si>
    <t>110 RUE DES DOYATS</t>
  </si>
  <si>
    <t>CHATEAUNEUF DE GALAURE</t>
  </si>
  <si>
    <t>04 75 23 16 49</t>
  </si>
  <si>
    <t>0260172W</t>
  </si>
  <si>
    <t>HAMEAU BONLIEU</t>
  </si>
  <si>
    <t>CHATEAUNEUF SUR ISERE</t>
  </si>
  <si>
    <t>04 75 72 59 76</t>
  </si>
  <si>
    <t>0260180E</t>
  </si>
  <si>
    <t>PLACE DES ECOLES</t>
  </si>
  <si>
    <t>CHATILLON EN DIOIS</t>
  </si>
  <si>
    <t>04 75 21 10 21</t>
  </si>
  <si>
    <t>0260182G</t>
  </si>
  <si>
    <t>LES TROIS PLATANES</t>
  </si>
  <si>
    <t>RUE SAINTE CECILE</t>
  </si>
  <si>
    <t>CHATILLON ST JEAN</t>
  </si>
  <si>
    <t>04 75 71 41 41</t>
  </si>
  <si>
    <t>0260183H</t>
  </si>
  <si>
    <t>LES MONTS DU MATIN</t>
  </si>
  <si>
    <t>2  RUE ABEL BOURGEAUD</t>
  </si>
  <si>
    <t>CHATUZANGE LE GOUBET</t>
  </si>
  <si>
    <t>04 75 47 20 33</t>
  </si>
  <si>
    <t>0260190R</t>
  </si>
  <si>
    <t>CHAVANNES</t>
  </si>
  <si>
    <t>04 75 45 22 73</t>
  </si>
  <si>
    <t>0260193U</t>
  </si>
  <si>
    <t>CLAVEYSON</t>
  </si>
  <si>
    <t>04 75 68 45 78</t>
  </si>
  <si>
    <t>0260194V</t>
  </si>
  <si>
    <t>PLACE OLIVIER DE SERRES</t>
  </si>
  <si>
    <t>04 75 90 41 81</t>
  </si>
  <si>
    <t>0260198Z</t>
  </si>
  <si>
    <t>RUE DES POTERIES</t>
  </si>
  <si>
    <t>CLIOUSCLAT</t>
  </si>
  <si>
    <t>04 75 63 05 83</t>
  </si>
  <si>
    <t>0260199A</t>
  </si>
  <si>
    <t>QUARTIER CHAMBLARD</t>
  </si>
  <si>
    <t>COBONNE</t>
  </si>
  <si>
    <t>04 75 76 83 57</t>
  </si>
  <si>
    <t>0260200B</t>
  </si>
  <si>
    <t>COLONZELLE</t>
  </si>
  <si>
    <t>04 75 46 90 86</t>
  </si>
  <si>
    <t>0260201C</t>
  </si>
  <si>
    <t>COMBOVIN</t>
  </si>
  <si>
    <t>04 75 59 84 88</t>
  </si>
  <si>
    <t>0260206H</t>
  </si>
  <si>
    <t>QUARTIER FONDCHAUD</t>
  </si>
  <si>
    <t>04 75 90 08 27</t>
  </si>
  <si>
    <t>M</t>
  </si>
  <si>
    <t>0260211N</t>
  </si>
  <si>
    <t>CROZES HERMITAGE</t>
  </si>
  <si>
    <t>0260213R</t>
  </si>
  <si>
    <t>CURNIER</t>
  </si>
  <si>
    <t>04 75 27 44 65</t>
  </si>
  <si>
    <t>0260225D</t>
  </si>
  <si>
    <t>PLACE DU MARCHE</t>
  </si>
  <si>
    <t>EROME</t>
  </si>
  <si>
    <t>04 75 03 35 97</t>
  </si>
  <si>
    <t>0260227F</t>
  </si>
  <si>
    <t>BOULEVARD DE LA REPUBLIQUE</t>
  </si>
  <si>
    <t>ESPELUCHE</t>
  </si>
  <si>
    <t>0260231K</t>
  </si>
  <si>
    <t>LA GARE</t>
  </si>
  <si>
    <t>QUARTIER LA GARE</t>
  </si>
  <si>
    <t>ETOILE SUR RHONE</t>
  </si>
  <si>
    <t>04 75 60 62 36</t>
  </si>
  <si>
    <t>0260234N</t>
  </si>
  <si>
    <t>EURRE</t>
  </si>
  <si>
    <t>0260238T</t>
  </si>
  <si>
    <t>50 RUE DES PLUMIERS</t>
  </si>
  <si>
    <t>EYMEUX</t>
  </si>
  <si>
    <t>04 75 48 83 74</t>
  </si>
  <si>
    <t>0260242X</t>
  </si>
  <si>
    <t>LEO LAGRANGE (Application)</t>
  </si>
  <si>
    <t>25-27, CHEMIN ST JOSEPH</t>
  </si>
  <si>
    <t>VALENCE</t>
  </si>
  <si>
    <t>04 75 44 17 66</t>
  </si>
  <si>
    <t>0260245A</t>
  </si>
  <si>
    <t>LEO LAGRANGE</t>
  </si>
  <si>
    <t>43, RUE MARTIN VINAY</t>
  </si>
  <si>
    <t>04 75 44 17 67</t>
  </si>
  <si>
    <t>0260246B</t>
  </si>
  <si>
    <t>JULES VERNE</t>
  </si>
  <si>
    <t>RUE VINCENT D'INDY</t>
  </si>
  <si>
    <t>ROMANS SUR ISERE</t>
  </si>
  <si>
    <t>04 75 48 31 38</t>
  </si>
  <si>
    <t>0260247C</t>
  </si>
  <si>
    <t>GERMAINE GONY</t>
  </si>
  <si>
    <t>04 75 96 65 63</t>
  </si>
  <si>
    <t>0260260S</t>
  </si>
  <si>
    <t>LES CHAMPS</t>
  </si>
  <si>
    <t>RUE HIPPOLYTE CHAUCHARD</t>
  </si>
  <si>
    <t>MONTELIMAR</t>
  </si>
  <si>
    <t>04 75 01 08 90</t>
  </si>
  <si>
    <t>0260261T</t>
  </si>
  <si>
    <t>SAINT JAMES</t>
  </si>
  <si>
    <t>PLACE ST JAMES</t>
  </si>
  <si>
    <t>04 75 01 82 20</t>
  </si>
  <si>
    <t>0260263V</t>
  </si>
  <si>
    <t>MONTJOYER</t>
  </si>
  <si>
    <t>0260264W</t>
  </si>
  <si>
    <t>RD 93</t>
  </si>
  <si>
    <t>MONTLAUR EN DIOIS</t>
  </si>
  <si>
    <t>04 75 21 39 77</t>
  </si>
  <si>
    <t>0260266Y</t>
  </si>
  <si>
    <t>ROGER MARTY</t>
  </si>
  <si>
    <t>AVENUE DU VERCORS</t>
  </si>
  <si>
    <t>MONTMEYRAN</t>
  </si>
  <si>
    <t>04 75 59 31 10</t>
  </si>
  <si>
    <t>0260272E</t>
  </si>
  <si>
    <t>5, CHEMIN DES ECOLIERS CEDEX N° 28.5</t>
  </si>
  <si>
    <t>MONTOISON</t>
  </si>
  <si>
    <t>04 75 84 38 10</t>
  </si>
  <si>
    <t>0260276J</t>
  </si>
  <si>
    <t>20 IMPASSE DE L'ECOLE</t>
  </si>
  <si>
    <t>MONTVENDRE</t>
  </si>
  <si>
    <t>04 75 59 05 79</t>
  </si>
  <si>
    <t>0260279M</t>
  </si>
  <si>
    <t>MORAS EN VALLOIRE</t>
  </si>
  <si>
    <t>04 75 31 93 40</t>
  </si>
  <si>
    <t>0260280N</t>
  </si>
  <si>
    <t>04 75 27 21 00</t>
  </si>
  <si>
    <t>0260286V</t>
  </si>
  <si>
    <t>04 75 68 45 40</t>
  </si>
  <si>
    <t>0260290Z</t>
  </si>
  <si>
    <t>LES TILLEULS</t>
  </si>
  <si>
    <t>VILLAGE</t>
  </si>
  <si>
    <t>ORIOL EN ROYANS</t>
  </si>
  <si>
    <t>04 75 47 79 13</t>
  </si>
  <si>
    <t>0260292B</t>
  </si>
  <si>
    <t>OURCHES</t>
  </si>
  <si>
    <t>04 75 60 30 38</t>
  </si>
  <si>
    <t>0260294D</t>
  </si>
  <si>
    <t>PARNANS</t>
  </si>
  <si>
    <t>04 75 45 36 40</t>
  </si>
  <si>
    <t>0260295E</t>
  </si>
  <si>
    <t>LE PEGUE</t>
  </si>
  <si>
    <t>04 75 53 61 44</t>
  </si>
  <si>
    <t>0260299J</t>
  </si>
  <si>
    <t>PEYRUS</t>
  </si>
  <si>
    <t>04 75 59 82 58</t>
  </si>
  <si>
    <t>0260302M</t>
  </si>
  <si>
    <t>ROUTE DE PIEGROS</t>
  </si>
  <si>
    <t>PIEGROS LA CLASTRE</t>
  </si>
  <si>
    <t>04 75 40 04 92</t>
  </si>
  <si>
    <t>0260307T</t>
  </si>
  <si>
    <t>QUARTIER DES BLACHES</t>
  </si>
  <si>
    <t>PIERRELATTE</t>
  </si>
  <si>
    <t>04 75 04 04 23</t>
  </si>
  <si>
    <t>0260311X</t>
  </si>
  <si>
    <t>PLACE DE LA MAIRIE</t>
  </si>
  <si>
    <t>PLAN DE BAIX</t>
  </si>
  <si>
    <t>0260316C</t>
  </si>
  <si>
    <t>PONSAS</t>
  </si>
  <si>
    <t>04 75 23 10 82</t>
  </si>
  <si>
    <t>0260318E</t>
  </si>
  <si>
    <t>PONT DE BARRET</t>
  </si>
  <si>
    <t>04 75 90 14 63</t>
  </si>
  <si>
    <t>0260321H</t>
  </si>
  <si>
    <t>PORTES EN VALDAINE</t>
  </si>
  <si>
    <t>04 75 46 23 00</t>
  </si>
  <si>
    <t>0260328R</t>
  </si>
  <si>
    <t>LE VILLAGE CHEMIN DE RONDE</t>
  </si>
  <si>
    <t>PUYGIRON</t>
  </si>
  <si>
    <t>0260329S</t>
  </si>
  <si>
    <t>GRANDE RUE</t>
  </si>
  <si>
    <t>PUY ST MARTIN</t>
  </si>
  <si>
    <t>04 75 90 15 35</t>
  </si>
  <si>
    <t>0260332V</t>
  </si>
  <si>
    <t>REAUVILLE</t>
  </si>
  <si>
    <t>04 75 98 56 46</t>
  </si>
  <si>
    <t>0260333W</t>
  </si>
  <si>
    <t>RECOUBEAU JANSAC</t>
  </si>
  <si>
    <t>04 75 21 35 97</t>
  </si>
  <si>
    <t>0260336Z</t>
  </si>
  <si>
    <t>04 75 25 43 44</t>
  </si>
  <si>
    <t>0260342F</t>
  </si>
  <si>
    <t>ROCHEFORT SAMSON</t>
  </si>
  <si>
    <t>04 75 47 28 17</t>
  </si>
  <si>
    <t>0260343G</t>
  </si>
  <si>
    <t>04 75 47 40 35</t>
  </si>
  <si>
    <t>0260345J</t>
  </si>
  <si>
    <t>ROCHEFORT EN VALDAINE</t>
  </si>
  <si>
    <t>04 75 53 89 58</t>
  </si>
  <si>
    <t>0260346K</t>
  </si>
  <si>
    <t>04 75 84 65 51</t>
  </si>
  <si>
    <t>0260349N</t>
  </si>
  <si>
    <t>118 COURS DU VIEUX VILLAGE</t>
  </si>
  <si>
    <t>ROCHEGUDE</t>
  </si>
  <si>
    <t>04 75 04 82 24</t>
  </si>
  <si>
    <t>0260350P</t>
  </si>
  <si>
    <t>15, PLACE DE L'EGLISE</t>
  </si>
  <si>
    <t>ROCHE ST SECRET BECONNE</t>
  </si>
  <si>
    <t>04 75 00 16 96</t>
  </si>
  <si>
    <t>0260363D</t>
  </si>
  <si>
    <t>PAUL LANGEVIN</t>
  </si>
  <si>
    <t>RUE DU 8 MAI</t>
  </si>
  <si>
    <t>0260364E</t>
  </si>
  <si>
    <t>SAINT EXUPERY</t>
  </si>
  <si>
    <t>RUE CHARLES MAYEUX</t>
  </si>
  <si>
    <t>04 75 70 42 02</t>
  </si>
  <si>
    <t>0260377U</t>
  </si>
  <si>
    <t>ROYNAC</t>
  </si>
  <si>
    <t>04 75 90 40 20</t>
  </si>
  <si>
    <t>0260378V</t>
  </si>
  <si>
    <t>SAHUNE</t>
  </si>
  <si>
    <t>04 75 27 40 76</t>
  </si>
  <si>
    <t>0260381Y</t>
  </si>
  <si>
    <t>PLACE MAURICE FAURE</t>
  </si>
  <si>
    <t>SAILLANS</t>
  </si>
  <si>
    <t>04 75 21 52 48</t>
  </si>
  <si>
    <t>0260382Z</t>
  </si>
  <si>
    <t>ROSE JARRAND</t>
  </si>
  <si>
    <t>ST AGNAN EN VERCORS</t>
  </si>
  <si>
    <t>04 75 48 21 24</t>
  </si>
  <si>
    <t>0260385C</t>
  </si>
  <si>
    <t>RUE DES ECOLES</t>
  </si>
  <si>
    <t>04 75 28 63 06</t>
  </si>
  <si>
    <t>0260387E</t>
  </si>
  <si>
    <t>ST BARDOUX</t>
  </si>
  <si>
    <t>04 75 71 58 12</t>
  </si>
  <si>
    <t>0260392K</t>
  </si>
  <si>
    <t>PLACE MATHIEU DE LA DROME</t>
  </si>
  <si>
    <t>04 75 45 72 10</t>
  </si>
  <si>
    <t>0260393L</t>
  </si>
  <si>
    <t>04 75 21 03 14</t>
  </si>
  <si>
    <t>0260395N</t>
  </si>
  <si>
    <t>LOUIS ARAGON</t>
  </si>
  <si>
    <t>10, PLACE ANATOLE FRANCE</t>
  </si>
  <si>
    <t>ST DONAT SUR L HERBASSE</t>
  </si>
  <si>
    <t>04 75 45 12 65</t>
  </si>
  <si>
    <t>0260397R</t>
  </si>
  <si>
    <t>04 75 48 69 82</t>
  </si>
  <si>
    <t>0260399T</t>
  </si>
  <si>
    <t>ST FERREOL TRENTE PAS</t>
  </si>
  <si>
    <t>04 75 27 70 37</t>
  </si>
  <si>
    <t>0260400U</t>
  </si>
  <si>
    <t>ST GERVAIS SUR ROUBION</t>
  </si>
  <si>
    <t>04 75 53 82 01</t>
  </si>
  <si>
    <t>0260402W</t>
  </si>
  <si>
    <t>04 75 27 30 52</t>
  </si>
  <si>
    <t>0260406A</t>
  </si>
  <si>
    <t>ST JULIEN EN QUINT</t>
  </si>
  <si>
    <t>04 75 21 21 44</t>
  </si>
  <si>
    <t>0260407B</t>
  </si>
  <si>
    <t>ST JULIEN EN VERCORS</t>
  </si>
  <si>
    <t>04 75 45 52 80</t>
  </si>
  <si>
    <t>0260410E</t>
  </si>
  <si>
    <t>ROBERT GOULET</t>
  </si>
  <si>
    <t>ST MARCEL LES SAUZET</t>
  </si>
  <si>
    <t>04 75 46 75 80</t>
  </si>
  <si>
    <t>0260413H</t>
  </si>
  <si>
    <t>04 75 68 60 31</t>
  </si>
  <si>
    <t>0260414J</t>
  </si>
  <si>
    <t>ST MARTIN EN VERCORS</t>
  </si>
  <si>
    <t>04 75 45 51 25</t>
  </si>
  <si>
    <t>0260417M</t>
  </si>
  <si>
    <t>ST MAURICE SUR EYGUES</t>
  </si>
  <si>
    <t>04 75 27 63 33</t>
  </si>
  <si>
    <t>0260419P</t>
  </si>
  <si>
    <t>ST MICHEL SUR SAVASSE</t>
  </si>
  <si>
    <t>04 75 05 00 74</t>
  </si>
  <si>
    <t>0260422T</t>
  </si>
  <si>
    <t>ST NAZAIRE LE DESERT</t>
  </si>
  <si>
    <t>04 75 27 51 01</t>
  </si>
  <si>
    <t>0260423U</t>
  </si>
  <si>
    <t>ST PANTALEON LES VIGNES</t>
  </si>
  <si>
    <t>04 75 27 95 50</t>
  </si>
  <si>
    <t>0260427Y</t>
  </si>
  <si>
    <t>LE PIALON</t>
  </si>
  <si>
    <t>04 75 96 60 39</t>
  </si>
  <si>
    <t>0260430B</t>
  </si>
  <si>
    <t>COINAUD</t>
  </si>
  <si>
    <t>04 75 31 15 21</t>
  </si>
  <si>
    <t>0260431C</t>
  </si>
  <si>
    <t>0260433E</t>
  </si>
  <si>
    <t>0260436H</t>
  </si>
  <si>
    <t>0260438K</t>
  </si>
  <si>
    <t>04 75 47 57 84</t>
  </si>
  <si>
    <t>0260441N</t>
  </si>
  <si>
    <t>PIERRE DUMONTEIL</t>
  </si>
  <si>
    <t>RUE PIERRE MENDES FRANCE</t>
  </si>
  <si>
    <t>04 75 23 24 66</t>
  </si>
  <si>
    <t>0260443R</t>
  </si>
  <si>
    <t>QUARTIER CROISETTE</t>
  </si>
  <si>
    <t>04 75 23 16 44</t>
  </si>
  <si>
    <t>0260445T</t>
  </si>
  <si>
    <t>04 75 59 89 11</t>
  </si>
  <si>
    <t>0260448W</t>
  </si>
  <si>
    <t>SAOU</t>
  </si>
  <si>
    <t>04 75 76 00 14</t>
  </si>
  <si>
    <t>0260451Z</t>
  </si>
  <si>
    <t>SAUZET</t>
  </si>
  <si>
    <t>04 75 46 74 58</t>
  </si>
  <si>
    <t>0260456E</t>
  </si>
  <si>
    <t>SEDERONNAIS</t>
  </si>
  <si>
    <t>QUARTIER LES ECOLES</t>
  </si>
  <si>
    <t>SEDERON</t>
  </si>
  <si>
    <t>04 75 28 54 55</t>
  </si>
  <si>
    <t>0260463M</t>
  </si>
  <si>
    <t>0260464N</t>
  </si>
  <si>
    <t>1 RUE REMY VALLET</t>
  </si>
  <si>
    <t>04 75 08 11 04</t>
  </si>
  <si>
    <t>0260465P</t>
  </si>
  <si>
    <t>50, AVENUE DU VERCORS</t>
  </si>
  <si>
    <t>04 75 08 08 69</t>
  </si>
  <si>
    <t>0260470V</t>
  </si>
  <si>
    <t>04 75 53 82 90</t>
  </si>
  <si>
    <t>0260471W</t>
  </si>
  <si>
    <t>04 75 90 09 36</t>
  </si>
  <si>
    <t>0260474Z</t>
  </si>
  <si>
    <t>TRIORS</t>
  </si>
  <si>
    <t>04 75 45 36 56</t>
  </si>
  <si>
    <t>0260479E</t>
  </si>
  <si>
    <t>165 CHEMIN DES VIEILLES</t>
  </si>
  <si>
    <t>UPIE</t>
  </si>
  <si>
    <t>04 75 84 36 22</t>
  </si>
  <si>
    <t>0260481G</t>
  </si>
  <si>
    <t>19, RUE HAUTE</t>
  </si>
  <si>
    <t>VALDROME</t>
  </si>
  <si>
    <t>04 75 21 47 73</t>
  </si>
  <si>
    <t>0260483J</t>
  </si>
  <si>
    <t>KERGOMARD RECAMIER</t>
  </si>
  <si>
    <t>6 RUE DE L'ARMEE BELGE</t>
  </si>
  <si>
    <t>04 75 43 70 45</t>
  </si>
  <si>
    <t>0260484K</t>
  </si>
  <si>
    <t>20, RUE MARGUERITE</t>
  </si>
  <si>
    <t>04 75 41 14 69</t>
  </si>
  <si>
    <t>0260485L</t>
  </si>
  <si>
    <t>15, RUE CHATEAUBRIAND</t>
  </si>
  <si>
    <t>04 75 40 13 70</t>
  </si>
  <si>
    <t>0260511P</t>
  </si>
  <si>
    <t>ERNEST RENAN</t>
  </si>
  <si>
    <t>31, RUE JULIEN VEYRENC</t>
  </si>
  <si>
    <t>04 75 43 46 28</t>
  </si>
  <si>
    <t>0260512R</t>
  </si>
  <si>
    <t>GEORGES MAGNAT</t>
  </si>
  <si>
    <t>AVENUE GEORGES MAGNAT</t>
  </si>
  <si>
    <t>VASSIEUX EN VERCORS</t>
  </si>
  <si>
    <t>04 75 48 26 71</t>
  </si>
  <si>
    <t>0260513S</t>
  </si>
  <si>
    <t>VAUNAVEYS LA ROCHETTE</t>
  </si>
  <si>
    <t>04 75 25 01 10</t>
  </si>
  <si>
    <t>0260515U</t>
  </si>
  <si>
    <t>ECOLE DU BOUT DU MONDE</t>
  </si>
  <si>
    <t>VENTEROL</t>
  </si>
  <si>
    <t>04 75 27 94 85</t>
  </si>
  <si>
    <t>0260518X</t>
  </si>
  <si>
    <t>ANTOINE BARNAVE</t>
  </si>
  <si>
    <t>VERCHENY</t>
  </si>
  <si>
    <t>0260522B</t>
  </si>
  <si>
    <t>VESC</t>
  </si>
  <si>
    <t>04 75 46 87 09</t>
  </si>
  <si>
    <t>0260524D</t>
  </si>
  <si>
    <t>TRAVERSE BUTAVENT</t>
  </si>
  <si>
    <t>VINSOBRES</t>
  </si>
  <si>
    <t>0260528H</t>
  </si>
  <si>
    <t>PONT DE QUART</t>
  </si>
  <si>
    <t>04 75 21 83 72</t>
  </si>
  <si>
    <t>0260529J</t>
  </si>
  <si>
    <t>LOUISE MICHEL</t>
  </si>
  <si>
    <t>VILLAGE SAINT ROMAIN D'ALBON</t>
  </si>
  <si>
    <t>ALBON</t>
  </si>
  <si>
    <t>0260531L</t>
  </si>
  <si>
    <t>SAINT MARTIN DES ROSIERS</t>
  </si>
  <si>
    <t>ST MARTIN DES ROSIERS</t>
  </si>
  <si>
    <t>0260532M</t>
  </si>
  <si>
    <t>ALBERT MERLE</t>
  </si>
  <si>
    <t>7 PLACE DES ECOLES</t>
  </si>
  <si>
    <t>ALIXAN</t>
  </si>
  <si>
    <t>04 75 45 39 64</t>
  </si>
  <si>
    <t>0260536S</t>
  </si>
  <si>
    <t>PLACE DE L'ECOLE</t>
  </si>
  <si>
    <t>ALLAN</t>
  </si>
  <si>
    <t>04 75 46 64 09</t>
  </si>
  <si>
    <t>0260537T</t>
  </si>
  <si>
    <t>AVENUE HENRI SEGUIN</t>
  </si>
  <si>
    <t>ALLEX</t>
  </si>
  <si>
    <t>04 75 62 66 43</t>
  </si>
  <si>
    <t>0260543Z</t>
  </si>
  <si>
    <t>RUE DE LA MAIRIE</t>
  </si>
  <si>
    <t>ANDANCETTE</t>
  </si>
  <si>
    <t>04 75 03 06 36</t>
  </si>
  <si>
    <t>0260544A</t>
  </si>
  <si>
    <t>CREUX DE LA THINE</t>
  </si>
  <si>
    <t>RUE DE BELLEVUE</t>
  </si>
  <si>
    <t>04 75 03 13 09</t>
  </si>
  <si>
    <t>0260555M</t>
  </si>
  <si>
    <t>HAMEAU DE LA BEGUDE</t>
  </si>
  <si>
    <t>AUBRES</t>
  </si>
  <si>
    <t>04 75 26 28 95</t>
  </si>
  <si>
    <t>0260556N</t>
  </si>
  <si>
    <t>AUREL</t>
  </si>
  <si>
    <t>04 75 21 75 76</t>
  </si>
  <si>
    <t>0260558R</t>
  </si>
  <si>
    <t>AUTICHAMP</t>
  </si>
  <si>
    <t>04 75 25 43 63</t>
  </si>
  <si>
    <t>0260559S</t>
  </si>
  <si>
    <t>RUE DE LA BISE</t>
  </si>
  <si>
    <t>BARBIERES</t>
  </si>
  <si>
    <t>04 75 47 32 23</t>
  </si>
  <si>
    <t>0260563W</t>
  </si>
  <si>
    <t>BARSAC</t>
  </si>
  <si>
    <t>04 75 21 71 58</t>
  </si>
  <si>
    <t>0260567A</t>
  </si>
  <si>
    <t>04 75 48 40 31</t>
  </si>
  <si>
    <t>0260568B</t>
  </si>
  <si>
    <t>04 75 60 32 27</t>
  </si>
  <si>
    <t>0260569C</t>
  </si>
  <si>
    <t>LOTISSEMENT LES ROUVEYROLES</t>
  </si>
  <si>
    <t>LA BAUME DE TRANSIT</t>
  </si>
  <si>
    <t>04 75 98 11 53</t>
  </si>
  <si>
    <t>0260570D</t>
  </si>
  <si>
    <t>ROUTE DE SUZE SUR CREST</t>
  </si>
  <si>
    <t>BEAUFORT SUR GERVANNE</t>
  </si>
  <si>
    <t>04 75 76 44 43</t>
  </si>
  <si>
    <t>0260572F</t>
  </si>
  <si>
    <t>BEAUMONT MONTEUX</t>
  </si>
  <si>
    <t>04 75 84 63 32</t>
  </si>
  <si>
    <t>0260576K</t>
  </si>
  <si>
    <t>BEAUREGARD BARET</t>
  </si>
  <si>
    <t>04 75 48 83 40</t>
  </si>
  <si>
    <t>0260581R</t>
  </si>
  <si>
    <t>BEAUVALLON</t>
  </si>
  <si>
    <t>04 75 57 04 92</t>
  </si>
  <si>
    <t>0260584U</t>
  </si>
  <si>
    <t>120 AVENUE JEAN JAURES</t>
  </si>
  <si>
    <t>04 75 46 28 29</t>
  </si>
  <si>
    <t>0260590A</t>
  </si>
  <si>
    <t>3 RUE DE LA REPUBLIQUE</t>
  </si>
  <si>
    <t>BESAYES</t>
  </si>
  <si>
    <t>04 75 47 48 83</t>
  </si>
  <si>
    <t>0260593D</t>
  </si>
  <si>
    <t>BONLIEU SUR ROUBION</t>
  </si>
  <si>
    <t>04 75 53 94 57</t>
  </si>
  <si>
    <t>0260595F</t>
  </si>
  <si>
    <t>BOUCHET</t>
  </si>
  <si>
    <t>04 75 04 83 03</t>
  </si>
  <si>
    <t>0260597H</t>
  </si>
  <si>
    <t>LE PETIT PRINCE</t>
  </si>
  <si>
    <t>24 RUE JULES FERRY</t>
  </si>
  <si>
    <t>ANNEYRON</t>
  </si>
  <si>
    <t>04 75 31 41 07</t>
  </si>
  <si>
    <t>0260598J</t>
  </si>
  <si>
    <t>REPUBLIQUE</t>
  </si>
  <si>
    <t>45 TER, RUE DE LA REPUBLIQUE</t>
  </si>
  <si>
    <t>04 75 72 22 82</t>
  </si>
  <si>
    <t>0260599K</t>
  </si>
  <si>
    <t>PIERRE ET MARIE CURIE</t>
  </si>
  <si>
    <t>AVENUE DU POILU 14/18</t>
  </si>
  <si>
    <t>04 75 70 06 51</t>
  </si>
  <si>
    <t>0260600L</t>
  </si>
  <si>
    <t>CHONY</t>
  </si>
  <si>
    <t>BOURG LES VALENCE</t>
  </si>
  <si>
    <t>04 75 43 77 14</t>
  </si>
  <si>
    <t>0260601M</t>
  </si>
  <si>
    <t>EMILE BARTHELON</t>
  </si>
  <si>
    <t>QUAI THANNARON</t>
  </si>
  <si>
    <t>04 75 42 44 23</t>
  </si>
  <si>
    <t>0260603P</t>
  </si>
  <si>
    <t>04 75 28 07 47</t>
  </si>
  <si>
    <t>0260604R</t>
  </si>
  <si>
    <t>FRANCOISE DOLTO</t>
  </si>
  <si>
    <t>23, RUE DES ECOLES</t>
  </si>
  <si>
    <t>04 75 59 06 53</t>
  </si>
  <si>
    <t>0260605S</t>
  </si>
  <si>
    <t>CHANDENEUX</t>
  </si>
  <si>
    <t>RUE CLAIRE DE CHANDENEUX</t>
  </si>
  <si>
    <t>CREST</t>
  </si>
  <si>
    <t>04 75 25 01 33</t>
  </si>
  <si>
    <t>0260606T</t>
  </si>
  <si>
    <t>CHABESTAN</t>
  </si>
  <si>
    <t>CHEMIN DE FONTGIRAUDE</t>
  </si>
  <si>
    <t>DIE</t>
  </si>
  <si>
    <t>04 75 22 06 57</t>
  </si>
  <si>
    <t>0260607U</t>
  </si>
  <si>
    <t>QUARTIER DES RAYMONDS</t>
  </si>
  <si>
    <t>DIEULEFIT</t>
  </si>
  <si>
    <t>0260608V</t>
  </si>
  <si>
    <t>LES CHENES</t>
  </si>
  <si>
    <t>2 PLACE DES CHENES</t>
  </si>
  <si>
    <t>DONZERE</t>
  </si>
  <si>
    <t>04 75 51 62 35</t>
  </si>
  <si>
    <t>0260609W</t>
  </si>
  <si>
    <t>AIGUEBELLE</t>
  </si>
  <si>
    <t>100 RUE D'AIGUEBELLE</t>
  </si>
  <si>
    <t>04 75 51 62 43</t>
  </si>
  <si>
    <t>0260610X</t>
  </si>
  <si>
    <t>FREDERIC MISTRAL</t>
  </si>
  <si>
    <t>2, RUE DES NENUPHARS</t>
  </si>
  <si>
    <t>LIVRON SUR DROME</t>
  </si>
  <si>
    <t>04 75 61 79 12</t>
  </si>
  <si>
    <t>0260611Y</t>
  </si>
  <si>
    <t>JEAN JACQUES ROUSSEAU</t>
  </si>
  <si>
    <t>LORIOL SUR DROME</t>
  </si>
  <si>
    <t>04 75 61 69 06</t>
  </si>
  <si>
    <t>0260615C</t>
  </si>
  <si>
    <t>MARGERIE</t>
  </si>
  <si>
    <t>CHEMIN DE LA RESSE</t>
  </si>
  <si>
    <t>04 75 01 99 54</t>
  </si>
  <si>
    <t>0260616D</t>
  </si>
  <si>
    <t>NOCAZE - GREZES</t>
  </si>
  <si>
    <t>RUE JOLIOT CURIE</t>
  </si>
  <si>
    <t>04 75 51 16 56</t>
  </si>
  <si>
    <t>0260619G</t>
  </si>
  <si>
    <t>SARDA</t>
  </si>
  <si>
    <t>04 75 01 11 81</t>
  </si>
  <si>
    <t>0260620H</t>
  </si>
  <si>
    <t>MEYNE</t>
  </si>
  <si>
    <t>QUARTIER DRAYE DE MEYNE</t>
  </si>
  <si>
    <t>NYONS</t>
  </si>
  <si>
    <t>04 75 26 02 94</t>
  </si>
  <si>
    <t>0260621J</t>
  </si>
  <si>
    <t>LE CLAUX</t>
  </si>
  <si>
    <t>AVENUE JOLIOT CURIE</t>
  </si>
  <si>
    <t>04 75 04 13 59</t>
  </si>
  <si>
    <t>0260622K</t>
  </si>
  <si>
    <t>LE ROCHER</t>
  </si>
  <si>
    <t>5, ALLEE MONTAIGNE</t>
  </si>
  <si>
    <t>04 75 04 13 63</t>
  </si>
  <si>
    <t>0260623L</t>
  </si>
  <si>
    <t>04 75 84 63 06</t>
  </si>
  <si>
    <t>0260624M</t>
  </si>
  <si>
    <t>ANATOLE FRANCE</t>
  </si>
  <si>
    <t>2 RUE PAUL LANGEVIN</t>
  </si>
  <si>
    <t>PORTES LES VALENCE</t>
  </si>
  <si>
    <t>04 75 57 18 54</t>
  </si>
  <si>
    <t>0260625N</t>
  </si>
  <si>
    <t>20 RUE FERNAND LEGER</t>
  </si>
  <si>
    <t>04 75 57 18 73</t>
  </si>
  <si>
    <t>0260627R</t>
  </si>
  <si>
    <t>JULES FERRY</t>
  </si>
  <si>
    <t>RUE JULES FERRY</t>
  </si>
  <si>
    <t>04 75 70 48 64</t>
  </si>
  <si>
    <t>0260628S</t>
  </si>
  <si>
    <t>JULES NADI</t>
  </si>
  <si>
    <t>BOULEVARD GIGNIER</t>
  </si>
  <si>
    <t>04 75 70 48 48</t>
  </si>
  <si>
    <t>0260629T</t>
  </si>
  <si>
    <t>LA MARTINETTE</t>
  </si>
  <si>
    <t>RUE JEANNE D'ARC</t>
  </si>
  <si>
    <t>04 75 02 44 73</t>
  </si>
  <si>
    <t>0260630U</t>
  </si>
  <si>
    <t>SAINT-EXUPERY</t>
  </si>
  <si>
    <t>04 75 70 31 61</t>
  </si>
  <si>
    <t>0260631V</t>
  </si>
  <si>
    <t>PLACE MONTCHOREL</t>
  </si>
  <si>
    <t>04 75 02 41 24</t>
  </si>
  <si>
    <t>0260632W</t>
  </si>
  <si>
    <t>LES RECOLLETS</t>
  </si>
  <si>
    <t>46 AVENUE BERTHELOT</t>
  </si>
  <si>
    <t>0260636A</t>
  </si>
  <si>
    <t>ELSA TRIOLET</t>
  </si>
  <si>
    <t>PLACE ANATOLE FRANCE</t>
  </si>
  <si>
    <t>04 75 45 15 16</t>
  </si>
  <si>
    <t>0260637B</t>
  </si>
  <si>
    <t>MARIE CARPENTIER</t>
  </si>
  <si>
    <t>2, RUE DES ECOLES</t>
  </si>
  <si>
    <t>ST JEAN EN ROYANS</t>
  </si>
  <si>
    <t>04 75 48 61 65</t>
  </si>
  <si>
    <t>0260638C</t>
  </si>
  <si>
    <t>SERRE BLANC</t>
  </si>
  <si>
    <t>10, RUE DU SERRE BLANC</t>
  </si>
  <si>
    <t>04 75 96 62 72</t>
  </si>
  <si>
    <t>0260639D</t>
  </si>
  <si>
    <t>10 RUE DES VIGNOBLES</t>
  </si>
  <si>
    <t>04 75 03 21 51</t>
  </si>
  <si>
    <t>0260642G</t>
  </si>
  <si>
    <t>ROUTE DE LARNAGE</t>
  </si>
  <si>
    <t>04 75 08 26 63</t>
  </si>
  <si>
    <t>0260643H</t>
  </si>
  <si>
    <t>114, AVENUE VICTOR HUGO</t>
  </si>
  <si>
    <t>04 75 44 16 26</t>
  </si>
  <si>
    <t>0260645K</t>
  </si>
  <si>
    <t>MARCELLIN BERTHELOT</t>
  </si>
  <si>
    <t>1, RUE EDOUARD IUNG</t>
  </si>
  <si>
    <t>04 75 43 31 88</t>
  </si>
  <si>
    <t>0260649P</t>
  </si>
  <si>
    <t>JEAN DE LA BRUYERE</t>
  </si>
  <si>
    <t>75, RUE CHATEAUVERT</t>
  </si>
  <si>
    <t>04 75 44 15 11</t>
  </si>
  <si>
    <t>0260650R</t>
  </si>
  <si>
    <t>CHAUFFOUR</t>
  </si>
  <si>
    <t>11, RUE CHAUFFOUR</t>
  </si>
  <si>
    <t>04 75 43 73 05</t>
  </si>
  <si>
    <t>0260654V</t>
  </si>
  <si>
    <t>LEON ARCHIMBAUD</t>
  </si>
  <si>
    <t>21, AVENUE DU DOCTEUR SANTY</t>
  </si>
  <si>
    <t>04 75 43 79 64</t>
  </si>
  <si>
    <t>0260656X</t>
  </si>
  <si>
    <t>2, RUE HENRI DUNANT</t>
  </si>
  <si>
    <t>04 75 43 65 61</t>
  </si>
  <si>
    <t>0260658Z</t>
  </si>
  <si>
    <t>ROMAIN ROLLAND</t>
  </si>
  <si>
    <t>16, RUE RENE BERENGER</t>
  </si>
  <si>
    <t>04 75 44 25 02</t>
  </si>
  <si>
    <t>0260660B</t>
  </si>
  <si>
    <t>FERDINAND BUISSON</t>
  </si>
  <si>
    <t>26, RUE MONGE</t>
  </si>
  <si>
    <t>04 75 44 39 30</t>
  </si>
  <si>
    <t>0260661C</t>
  </si>
  <si>
    <t>FAY LE CLOS</t>
  </si>
  <si>
    <t>04 75 68 46 33</t>
  </si>
  <si>
    <t>0260665G</t>
  </si>
  <si>
    <t xml:space="preserve">LA GARDE ADHEMAR </t>
  </si>
  <si>
    <t>0260667J</t>
  </si>
  <si>
    <t>GENISSIEUX</t>
  </si>
  <si>
    <t>04 75 72 59 39</t>
  </si>
  <si>
    <t>0260668K</t>
  </si>
  <si>
    <t>JEAN MERMOZ</t>
  </si>
  <si>
    <t>PLACE DES AMANDIERS</t>
  </si>
  <si>
    <t>GERVANS</t>
  </si>
  <si>
    <t>04 75 03 32 29</t>
  </si>
  <si>
    <t>0260669L</t>
  </si>
  <si>
    <t>GEYSSANS</t>
  </si>
  <si>
    <t>04 75 05 00 65</t>
  </si>
  <si>
    <t>0260673R</t>
  </si>
  <si>
    <t>LE GRAND SERRE</t>
  </si>
  <si>
    <t>0260675T</t>
  </si>
  <si>
    <t>70 RUE HENRI MACHON</t>
  </si>
  <si>
    <t>GRANGES LES BEAUMONT</t>
  </si>
  <si>
    <t>04 75 71 58 88</t>
  </si>
  <si>
    <t>0260677V</t>
  </si>
  <si>
    <t>GRANE</t>
  </si>
  <si>
    <t>04 75 62 79 96</t>
  </si>
  <si>
    <t>0260679X</t>
  </si>
  <si>
    <t>04 75 98 55 04</t>
  </si>
  <si>
    <t>0260689H</t>
  </si>
  <si>
    <t>FRANCOIS EYNARD</t>
  </si>
  <si>
    <t>JAILLANS</t>
  </si>
  <si>
    <t>04 75 48 87 81</t>
  </si>
  <si>
    <t>0260694N</t>
  </si>
  <si>
    <t>DE LA ROTONDE</t>
  </si>
  <si>
    <t>45 PLACE JEROME CAVALLI</t>
  </si>
  <si>
    <t>LAPEYROUSE MORNAY</t>
  </si>
  <si>
    <t>04 75 31 95 77</t>
  </si>
  <si>
    <t>0260696R</t>
  </si>
  <si>
    <t>LARNAGE</t>
  </si>
  <si>
    <t>04 75 08 83 77</t>
  </si>
  <si>
    <t>0260697S</t>
  </si>
  <si>
    <t>PLACE DE LA LIBERATION</t>
  </si>
  <si>
    <t>04 75 91 80 22</t>
  </si>
  <si>
    <t>0260700V</t>
  </si>
  <si>
    <t>LENS LESTANG</t>
  </si>
  <si>
    <t>04 75 31 90 47</t>
  </si>
  <si>
    <t>0260703Y</t>
  </si>
  <si>
    <t>ALPHONSE DAUDET</t>
  </si>
  <si>
    <t>RUE SAINTE BARBE</t>
  </si>
  <si>
    <t>04 75 61 79 04</t>
  </si>
  <si>
    <t>0260704Z</t>
  </si>
  <si>
    <t>MARCEL PAGNOL</t>
  </si>
  <si>
    <t>27, AVENUE LEON AUBIN</t>
  </si>
  <si>
    <t>04 75 61 79 02</t>
  </si>
  <si>
    <t>0260707C</t>
  </si>
  <si>
    <t>LES PETITS ROBINS</t>
  </si>
  <si>
    <t>RUE GERBAULT</t>
  </si>
  <si>
    <t>04 75 61 74 52</t>
  </si>
  <si>
    <t>0260709E</t>
  </si>
  <si>
    <t>ST GENYS</t>
  </si>
  <si>
    <t>04 75 61 34 73</t>
  </si>
  <si>
    <t>0260716M</t>
  </si>
  <si>
    <t>AVENUE DE LA GARE</t>
  </si>
  <si>
    <t>LUC EN DIOIS</t>
  </si>
  <si>
    <t>04 75 21 34 96</t>
  </si>
  <si>
    <t>0260717N</t>
  </si>
  <si>
    <t>LUS LA CROIX HAUTE</t>
  </si>
  <si>
    <t>04 92 58 52 64</t>
  </si>
  <si>
    <t>0260719R</t>
  </si>
  <si>
    <t>PLACE DE LA LIBERTE</t>
  </si>
  <si>
    <t>MALATAVERNE</t>
  </si>
  <si>
    <t>04 75 90 69 09</t>
  </si>
  <si>
    <t>0260721T</t>
  </si>
  <si>
    <t>LOUIS PERGAUD</t>
  </si>
  <si>
    <t>PLACE EMILE COURTHIAL</t>
  </si>
  <si>
    <t>MALISSARD</t>
  </si>
  <si>
    <t>04 75 85 24 59</t>
  </si>
  <si>
    <t>0260723V</t>
  </si>
  <si>
    <t>MANTHES</t>
  </si>
  <si>
    <t>04 75 31 98 55</t>
  </si>
  <si>
    <t>0260724W</t>
  </si>
  <si>
    <t>MARCHES</t>
  </si>
  <si>
    <t>04 75 47 47 52</t>
  </si>
  <si>
    <t>0260725X</t>
  </si>
  <si>
    <t>RPI ARTHEMONAY-MARGES</t>
  </si>
  <si>
    <t>MARGES</t>
  </si>
  <si>
    <t>0260730C</t>
  </si>
  <si>
    <t>MENGLON</t>
  </si>
  <si>
    <t>04 75 21 16 50</t>
  </si>
  <si>
    <t>0260732E</t>
  </si>
  <si>
    <t>04 75 07 43 10</t>
  </si>
  <si>
    <t>0260734G</t>
  </si>
  <si>
    <t>MERINDOL</t>
  </si>
  <si>
    <t>MERINDOL LES OLIVIERS</t>
  </si>
  <si>
    <t>04 75 28 90 68</t>
  </si>
  <si>
    <t>0260741P</t>
  </si>
  <si>
    <t>MIRABEL ET BLACONS</t>
  </si>
  <si>
    <t>04 75 40 05 06</t>
  </si>
  <si>
    <t>0260749Y</t>
  </si>
  <si>
    <t>HUBERT REEVES</t>
  </si>
  <si>
    <t>QUARTIER SAINT MARTIN</t>
  </si>
  <si>
    <t>MONTBOUCHER SUR JABRON</t>
  </si>
  <si>
    <t>04 75 01 95 05</t>
  </si>
  <si>
    <t>0260750Z</t>
  </si>
  <si>
    <t>MONTBRISON SUR LEZ</t>
  </si>
  <si>
    <t>04 75 53 57 30</t>
  </si>
  <si>
    <t>0260751A</t>
  </si>
  <si>
    <t>QUARTIER L'AUTIN</t>
  </si>
  <si>
    <t>MONTBRUN LES BAINS</t>
  </si>
  <si>
    <t>04 75 28 82 39</t>
  </si>
  <si>
    <t>0260756F</t>
  </si>
  <si>
    <t>9, RUE DES ECOLES</t>
  </si>
  <si>
    <t>MONTELEGER</t>
  </si>
  <si>
    <t>04 75 59 55 41</t>
  </si>
  <si>
    <t>0260757G</t>
  </si>
  <si>
    <t>MELUSINE</t>
  </si>
  <si>
    <t>RUE DE LA CHIROUZE</t>
  </si>
  <si>
    <t>MONTELIER</t>
  </si>
  <si>
    <t>04 75 59 68 43</t>
  </si>
  <si>
    <t>0260759J</t>
  </si>
  <si>
    <t>EMILE JUGE</t>
  </si>
  <si>
    <t>5, PLACE EMILE JUGE</t>
  </si>
  <si>
    <t>04 75 58 82 20</t>
  </si>
  <si>
    <t>0260772Y</t>
  </si>
  <si>
    <t>RUE DU POILU 14/18</t>
  </si>
  <si>
    <t>04 75 70 17 59</t>
  </si>
  <si>
    <t>0260779F</t>
  </si>
  <si>
    <t>MOULIN D'ALBON</t>
  </si>
  <si>
    <t>04 75 42 45 18</t>
  </si>
  <si>
    <t>0260781H</t>
  </si>
  <si>
    <t>04 75 59 41 63</t>
  </si>
  <si>
    <t>0260783K</t>
  </si>
  <si>
    <t>MICHEL DE MONTAIGNE</t>
  </si>
  <si>
    <t>19, RUE MARC SANGNIER</t>
  </si>
  <si>
    <t>04 75 43 52 91</t>
  </si>
  <si>
    <t>0260792V</t>
  </si>
  <si>
    <t>LE BOUQUET</t>
  </si>
  <si>
    <t>RUE PAUL LOUBET</t>
  </si>
  <si>
    <t>04 75 01 99 55</t>
  </si>
  <si>
    <t>0260793W</t>
  </si>
  <si>
    <t>23, CHEMIN DE RAVALY</t>
  </si>
  <si>
    <t>04 75 01 01 24</t>
  </si>
  <si>
    <t>0260795Y</t>
  </si>
  <si>
    <t>0260796Z</t>
  </si>
  <si>
    <t>CHEMIN DE LA MANCHE</t>
  </si>
  <si>
    <t>04 75 01 31 12</t>
  </si>
  <si>
    <t>0260797A</t>
  </si>
  <si>
    <t>21, RUE MARC SANGNIER</t>
  </si>
  <si>
    <t>04 75 43 69 19</t>
  </si>
  <si>
    <t>0260808M</t>
  </si>
  <si>
    <t>PLACE DE LA LEVE</t>
  </si>
  <si>
    <t>BOURDEAUX</t>
  </si>
  <si>
    <t>04 75 53 34 35</t>
  </si>
  <si>
    <t>0260856P</t>
  </si>
  <si>
    <t>VOLTAIRE</t>
  </si>
  <si>
    <t>RUE VOLTAIRE</t>
  </si>
  <si>
    <t>04 75 57 13 76</t>
  </si>
  <si>
    <t>0260857R</t>
  </si>
  <si>
    <t>PIERRE RIGAUD</t>
  </si>
  <si>
    <t>24, RUE GEORGES BIZET</t>
  </si>
  <si>
    <t>04 75 43 49 83</t>
  </si>
  <si>
    <t>0260858S</t>
  </si>
  <si>
    <t>8, AVENUE JEAN MOULIN</t>
  </si>
  <si>
    <t>04 75 43 51 62</t>
  </si>
  <si>
    <t>0260860U</t>
  </si>
  <si>
    <t>ANNE PIERJEAN</t>
  </si>
  <si>
    <t>RUE DU GENERAL KOENIG</t>
  </si>
  <si>
    <t>04 75 25 07 39</t>
  </si>
  <si>
    <t>0260861V</t>
  </si>
  <si>
    <t>04 75 85 20 41</t>
  </si>
  <si>
    <t>0260862W</t>
  </si>
  <si>
    <t>TULETTE</t>
  </si>
  <si>
    <t>04 75 98 31 90</t>
  </si>
  <si>
    <t>0260864Y</t>
  </si>
  <si>
    <t>PRACOMTAL</t>
  </si>
  <si>
    <t>AVENUE STEPHANE MALLARME</t>
  </si>
  <si>
    <t>04 75 01 28 28</t>
  </si>
  <si>
    <t>0260865Z</t>
  </si>
  <si>
    <t>5, AVENUE STEPHANE MALLARME</t>
  </si>
  <si>
    <t>04 75 01 00 17</t>
  </si>
  <si>
    <t>0260869D</t>
  </si>
  <si>
    <t>ALBERT BERTRAND</t>
  </si>
  <si>
    <t>PLACE FREDERIC MISTRAL</t>
  </si>
  <si>
    <t>MONTSEGUR SUR LAUZON</t>
  </si>
  <si>
    <t>04 75 98 10 40</t>
  </si>
  <si>
    <t>0260889A</t>
  </si>
  <si>
    <t>RUE DU MOULIN</t>
  </si>
  <si>
    <t>04 75 53 82 34</t>
  </si>
  <si>
    <t>0260891C</t>
  </si>
  <si>
    <t>9, RUE DU BOURG OUEST</t>
  </si>
  <si>
    <t>04 75 42 44 40</t>
  </si>
  <si>
    <t>0260892D</t>
  </si>
  <si>
    <t>04 75 98 32 29</t>
  </si>
  <si>
    <t>0260936B</t>
  </si>
  <si>
    <t>04 75 43 35 87</t>
  </si>
  <si>
    <t>0260937C</t>
  </si>
  <si>
    <t>QUARTIER MAZOREL</t>
  </si>
  <si>
    <t>04 75 25 42 85</t>
  </si>
  <si>
    <t>0260938D</t>
  </si>
  <si>
    <t>04 75 61 74 19</t>
  </si>
  <si>
    <t>0260939E</t>
  </si>
  <si>
    <t>LES GREZES</t>
  </si>
  <si>
    <t>27, CHEMIN DES GREZES</t>
  </si>
  <si>
    <t>04 75 01 35 73</t>
  </si>
  <si>
    <t>NINON VALLIN</t>
  </si>
  <si>
    <t>0260941G</t>
  </si>
  <si>
    <t>04 75 21 54 32</t>
  </si>
  <si>
    <t>0260951T</t>
  </si>
  <si>
    <t>ARMAILLER</t>
  </si>
  <si>
    <t>04 75 83 62 27</t>
  </si>
  <si>
    <t>0260952U</t>
  </si>
  <si>
    <t>04 75 83 27 74</t>
  </si>
  <si>
    <t>0260954W</t>
  </si>
  <si>
    <t>19, RUE JULES FERRY</t>
  </si>
  <si>
    <t>04 75 43 62 86</t>
  </si>
  <si>
    <t>0260955X</t>
  </si>
  <si>
    <t>LE JUNCHER</t>
  </si>
  <si>
    <t>0260956Y</t>
  </si>
  <si>
    <t>EPINOUZE</t>
  </si>
  <si>
    <t>04 75 31 70 80</t>
  </si>
  <si>
    <t>0260958A</t>
  </si>
  <si>
    <t>GERMAINE CHESNEAU</t>
  </si>
  <si>
    <t>PEYRINS</t>
  </si>
  <si>
    <t>04 75 05 96 33</t>
  </si>
  <si>
    <t>0260959B</t>
  </si>
  <si>
    <t>JULIEN VICAT</t>
  </si>
  <si>
    <t>QUARTIER CHAMP MARCHAND</t>
  </si>
  <si>
    <t>MOURS ST EUSEBE</t>
  </si>
  <si>
    <t>04 75 02 79 13</t>
  </si>
  <si>
    <t>0260960C</t>
  </si>
  <si>
    <t>SAUVE</t>
  </si>
  <si>
    <t>04 75 26 26 31</t>
  </si>
  <si>
    <t>0260961D</t>
  </si>
  <si>
    <t>04 75 26 02 13</t>
  </si>
  <si>
    <t>0260962E</t>
  </si>
  <si>
    <t>ROUTE D ORANGE</t>
  </si>
  <si>
    <t>04 75 26 28 78</t>
  </si>
  <si>
    <t>0260963F</t>
  </si>
  <si>
    <t>04 75 05 03 54</t>
  </si>
  <si>
    <t>0260964G</t>
  </si>
  <si>
    <t>AVENUE  JOLIOT CURIE</t>
  </si>
  <si>
    <t>04 75 04 15 28</t>
  </si>
  <si>
    <t>0260965H</t>
  </si>
  <si>
    <t>04 75 84 63 24</t>
  </si>
  <si>
    <t>0260966J</t>
  </si>
  <si>
    <t>RUE EMILE OLLIVIER</t>
  </si>
  <si>
    <t>04 75 02 16 42</t>
  </si>
  <si>
    <t>0260967K</t>
  </si>
  <si>
    <t>04 75 02 40 57</t>
  </si>
  <si>
    <t>0260968L</t>
  </si>
  <si>
    <t>SAINT JUST</t>
  </si>
  <si>
    <t>RUE SAINT JUST</t>
  </si>
  <si>
    <t>0260969M</t>
  </si>
  <si>
    <t>JEAN ROSTAND</t>
  </si>
  <si>
    <t>AVENUE BERTHELOT</t>
  </si>
  <si>
    <t>0260970N</t>
  </si>
  <si>
    <t>LA PIERROTTE</t>
  </si>
  <si>
    <t>RUE DE COALVILLE</t>
  </si>
  <si>
    <t>0260971P</t>
  </si>
  <si>
    <t>LES BALMES</t>
  </si>
  <si>
    <t>2335 ROUTE DES BALMES</t>
  </si>
  <si>
    <t>04 75 02 36 13</t>
  </si>
  <si>
    <t>0260972R</t>
  </si>
  <si>
    <t>EMMANUEL VICTOURON</t>
  </si>
  <si>
    <t>RUE DES VIGNOBLES</t>
  </si>
  <si>
    <t>04 75 03 24 26</t>
  </si>
  <si>
    <t>0260974T</t>
  </si>
  <si>
    <t>14, CHEMIN DE LAUTAGNE</t>
  </si>
  <si>
    <t>04 75 44 31 79</t>
  </si>
  <si>
    <t>0260980Z</t>
  </si>
  <si>
    <t>AVENUE AMEDEE TERRAIL</t>
  </si>
  <si>
    <t>AOUSTE SUR SYE</t>
  </si>
  <si>
    <t>04 75 25 02 90</t>
  </si>
  <si>
    <t>0260981A</t>
  </si>
  <si>
    <t>QUARTIER MALMONTA</t>
  </si>
  <si>
    <t>04 75 60 60 57</t>
  </si>
  <si>
    <t>0260982B</t>
  </si>
  <si>
    <t>PASTEUR</t>
  </si>
  <si>
    <t>RUE LOUIS PASTEUR</t>
  </si>
  <si>
    <t>04 75 57 04 55</t>
  </si>
  <si>
    <t>0260984D</t>
  </si>
  <si>
    <t>04 75 25 03 14</t>
  </si>
  <si>
    <t>0260985E</t>
  </si>
  <si>
    <t>04 75 43 18 03</t>
  </si>
  <si>
    <t>0260986F</t>
  </si>
  <si>
    <t>49, AVENUE D'ESPOULETTE</t>
  </si>
  <si>
    <t>04 75 01 34 59</t>
  </si>
  <si>
    <t>0260987G</t>
  </si>
  <si>
    <t>JACQUEMART</t>
  </si>
  <si>
    <t>RUE GAILLARD</t>
  </si>
  <si>
    <t>04 75 02 24 43</t>
  </si>
  <si>
    <t>0260988H</t>
  </si>
  <si>
    <t>JACQUES PREVERT</t>
  </si>
  <si>
    <t>04 75 03 95 69</t>
  </si>
  <si>
    <t>0260989J</t>
  </si>
  <si>
    <t>38, RUE HENRI DUNANT</t>
  </si>
  <si>
    <t>04 75 43 76 47</t>
  </si>
  <si>
    <t>0260991L</t>
  </si>
  <si>
    <t>LUCIE ET RAYMOND AUBRAC</t>
  </si>
  <si>
    <t>RUE LOUIS LE CARDONNEL</t>
  </si>
  <si>
    <t>04 75 02 88 95</t>
  </si>
  <si>
    <t>0260992M</t>
  </si>
  <si>
    <t>GEORGES BRASSENS</t>
  </si>
  <si>
    <t>CLERIEUX</t>
  </si>
  <si>
    <t>04 75 71 55 53</t>
  </si>
  <si>
    <t>0260993N</t>
  </si>
  <si>
    <t>PAUL JACQUES BONZON</t>
  </si>
  <si>
    <t>ST LAURENT EN ROYANS</t>
  </si>
  <si>
    <t>04 75 47 56 15</t>
  </si>
  <si>
    <t>0261002Y</t>
  </si>
  <si>
    <t>5, ALLEE DES MILLE FLEURS</t>
  </si>
  <si>
    <t>LA ROCHE DE GLUN</t>
  </si>
  <si>
    <t>04 75 84 61 36</t>
  </si>
  <si>
    <t>0261003Z</t>
  </si>
  <si>
    <t>LE CHATELARD</t>
  </si>
  <si>
    <t>04 75 71 81 59</t>
  </si>
  <si>
    <t>0261005B</t>
  </si>
  <si>
    <t>FELIX RAYMOND</t>
  </si>
  <si>
    <t>PORTE MAJOR</t>
  </si>
  <si>
    <t>MOLLANS SUR OUVEZE</t>
  </si>
  <si>
    <t>04 75 28 74 86</t>
  </si>
  <si>
    <t>0261006C</t>
  </si>
  <si>
    <t>SAULCE SUR RHONE</t>
  </si>
  <si>
    <t>0261014L</t>
  </si>
  <si>
    <t>GILBERT PESTRE</t>
  </si>
  <si>
    <t>1, RUE HUBERT CHAPON</t>
  </si>
  <si>
    <t>04 75 43 62 87</t>
  </si>
  <si>
    <t>0261015M</t>
  </si>
  <si>
    <t>ROBERT DESNOS</t>
  </si>
  <si>
    <t>ANCONE</t>
  </si>
  <si>
    <t>0261016N</t>
  </si>
  <si>
    <t>AVENUE VILLE DE VERBANIA</t>
  </si>
  <si>
    <t>04 75 70 07 91</t>
  </si>
  <si>
    <t>0261018R</t>
  </si>
  <si>
    <t>GRANGENEUVE</t>
  </si>
  <si>
    <t>117, PLACE JEAN MOULIN</t>
  </si>
  <si>
    <t>04 75 01 99 57</t>
  </si>
  <si>
    <t>0261019S</t>
  </si>
  <si>
    <t>LA FERME BAUMET</t>
  </si>
  <si>
    <t>RUE THEOPHILE GAUTHIER</t>
  </si>
  <si>
    <t>04 75 04 11 04</t>
  </si>
  <si>
    <t>0261022V</t>
  </si>
  <si>
    <t>225 CHEMIN DU STADE</t>
  </si>
  <si>
    <t>04 75 45 33 87</t>
  </si>
  <si>
    <t>0261024X</t>
  </si>
  <si>
    <t>LE RESSEGUIN</t>
  </si>
  <si>
    <t>AVENUE FREDERIC MISTRAL</t>
  </si>
  <si>
    <t>04 75 96 60 41</t>
  </si>
  <si>
    <t>0261025Y</t>
  </si>
  <si>
    <t>272, RUE FAVENTINES</t>
  </si>
  <si>
    <t>04 75 43 33 12</t>
  </si>
  <si>
    <t>0261026Z</t>
  </si>
  <si>
    <t>16, ALLEE NINON VALLIN</t>
  </si>
  <si>
    <t>0261027A</t>
  </si>
  <si>
    <t>LAPRAT</t>
  </si>
  <si>
    <t>58, RUE AUGUSTE RENOIR</t>
  </si>
  <si>
    <t>04 75 42 16 03</t>
  </si>
  <si>
    <t>0261037L</t>
  </si>
  <si>
    <t>RUE DES JARDINS</t>
  </si>
  <si>
    <t>HOSTUN</t>
  </si>
  <si>
    <t>04 75 48 86 82</t>
  </si>
  <si>
    <t>0261038M</t>
  </si>
  <si>
    <t>LES ARNAUDS</t>
  </si>
  <si>
    <t>2, RUE ALFRED DE MUSSET</t>
  </si>
  <si>
    <t>04 75 70 24 48</t>
  </si>
  <si>
    <t>0261040P</t>
  </si>
  <si>
    <t>LES GRANDS ARBRES</t>
  </si>
  <si>
    <t>04 75 47 71 28</t>
  </si>
  <si>
    <t>0261041R</t>
  </si>
  <si>
    <t>CHEMIN DE LA VERDIERE</t>
  </si>
  <si>
    <t>SUZE LA ROUSSE</t>
  </si>
  <si>
    <t>04 75 98 20 00</t>
  </si>
  <si>
    <t>0261042S</t>
  </si>
  <si>
    <t>04 75 04 88 76</t>
  </si>
  <si>
    <t>0261102G</t>
  </si>
  <si>
    <t>04 75 04 41 35</t>
  </si>
  <si>
    <t>0261104J</t>
  </si>
  <si>
    <t>55 A RUE DE LA FONTAINE</t>
  </si>
  <si>
    <t>04 75 40 03 15</t>
  </si>
  <si>
    <t>0261106L</t>
  </si>
  <si>
    <t>04 75 04 15 24</t>
  </si>
  <si>
    <t>0261107M</t>
  </si>
  <si>
    <t>04 75 08 54 13</t>
  </si>
  <si>
    <t>0261108N</t>
  </si>
  <si>
    <t>ANDRE ABEL</t>
  </si>
  <si>
    <t>90, RUE J. JOSEPH GENISSIEU</t>
  </si>
  <si>
    <t>04 75 44 29 34</t>
  </si>
  <si>
    <t>0261116X</t>
  </si>
  <si>
    <t>CHARLES PERRAULT</t>
  </si>
  <si>
    <t>QUARTIER DE MORAYE</t>
  </si>
  <si>
    <t>BEAUMONT LES VALENCE</t>
  </si>
  <si>
    <t>04 75 59 74 04</t>
  </si>
  <si>
    <t>0261117Y</t>
  </si>
  <si>
    <t>PAUL ELUARD</t>
  </si>
  <si>
    <t>RUE DU DOCTEUR LHERMIER</t>
  </si>
  <si>
    <t>04 75 61 68 18</t>
  </si>
  <si>
    <t>0261118Z</t>
  </si>
  <si>
    <t>04 75 96 60 52</t>
  </si>
  <si>
    <t>0261119A</t>
  </si>
  <si>
    <t>JULES VALLES</t>
  </si>
  <si>
    <t>16, RUE HENRI BECQUEREL</t>
  </si>
  <si>
    <t>04 75 42 61 64</t>
  </si>
  <si>
    <t>0261120B</t>
  </si>
  <si>
    <t>EMILE LOUBET</t>
  </si>
  <si>
    <t>PLACE CASTELLANE</t>
  </si>
  <si>
    <t>GRIGNAN</t>
  </si>
  <si>
    <t>04 75 46 51 44</t>
  </si>
  <si>
    <t>0261121C</t>
  </si>
  <si>
    <t>04 75 57 00 91</t>
  </si>
  <si>
    <t>0261122D</t>
  </si>
  <si>
    <t>RIF ROUGE</t>
  </si>
  <si>
    <t>IMPASSE DU PATRIMOINE</t>
  </si>
  <si>
    <t>ST NAZAIRE EN ROYANS</t>
  </si>
  <si>
    <t>04 75 48 46 93</t>
  </si>
  <si>
    <t>0261127J</t>
  </si>
  <si>
    <t>LA ROSERAIE</t>
  </si>
  <si>
    <t>BOULEVARD P ET M CURIE</t>
  </si>
  <si>
    <t>04 75 04 14 10</t>
  </si>
  <si>
    <t>0261128K</t>
  </si>
  <si>
    <t>ROBERT MONNET</t>
  </si>
  <si>
    <t>7, RUE JEAN GIONO</t>
  </si>
  <si>
    <t>04 75 42 67 14</t>
  </si>
  <si>
    <t>0261130M</t>
  </si>
  <si>
    <t>M. ANTOINE ET ROSALIE JULLIEN</t>
  </si>
  <si>
    <t>16 RUE FELIX TOURNIGAND</t>
  </si>
  <si>
    <t>04 75 70 10 06</t>
  </si>
  <si>
    <t>0261142A</t>
  </si>
  <si>
    <t>900 AVENUE MARECHAL FOCH</t>
  </si>
  <si>
    <t>04 75 61 28 56</t>
  </si>
  <si>
    <t>0261143B</t>
  </si>
  <si>
    <t>QUARTIER LE CHATELARD</t>
  </si>
  <si>
    <t>04 75 71 85 66</t>
  </si>
  <si>
    <t>0261144C</t>
  </si>
  <si>
    <t>04 75 61 28 15</t>
  </si>
  <si>
    <t>0261147F</t>
  </si>
  <si>
    <t>10, CHEMIN DES ECOLIERS CEDEX N° 28.5</t>
  </si>
  <si>
    <t>04 75 84 44 15</t>
  </si>
  <si>
    <t>0261156R</t>
  </si>
  <si>
    <t>ALBERT CAMUS</t>
  </si>
  <si>
    <t>17, CHEMIN DE LA BONNARD</t>
  </si>
  <si>
    <t>04 75 43 29 06</t>
  </si>
  <si>
    <t>0261159U</t>
  </si>
  <si>
    <t>04 75 47 28 07</t>
  </si>
  <si>
    <t>0261163Y</t>
  </si>
  <si>
    <t>GEORGES CHARPAK</t>
  </si>
  <si>
    <t>04 75 59 68 14</t>
  </si>
  <si>
    <t>0261164Z</t>
  </si>
  <si>
    <t>ANDRE JULLIEN</t>
  </si>
  <si>
    <t>COURS DE LA LIBERTE</t>
  </si>
  <si>
    <t>04 75 51 61 50</t>
  </si>
  <si>
    <t>0261165A</t>
  </si>
  <si>
    <t>RUE DES ORANGERS</t>
  </si>
  <si>
    <t>04 75 02 80 04</t>
  </si>
  <si>
    <t>0261167C</t>
  </si>
  <si>
    <t>130 AVENUE MARCEL PAGNOL</t>
  </si>
  <si>
    <t>04 75 98 14 63</t>
  </si>
  <si>
    <t>0261182U</t>
  </si>
  <si>
    <t>295 CHEMIN DU STADE</t>
  </si>
  <si>
    <t>04 75 71 40 60</t>
  </si>
  <si>
    <t>0261184W</t>
  </si>
  <si>
    <t>2, RUE DU TRAM</t>
  </si>
  <si>
    <t>04 75 71 64 01</t>
  </si>
  <si>
    <t>0261185X</t>
  </si>
  <si>
    <t>2, PLACE CAMILLE REVELLIN</t>
  </si>
  <si>
    <t>04 75 92 59 93</t>
  </si>
  <si>
    <t>0261186Y</t>
  </si>
  <si>
    <t>04 75 05 34 72</t>
  </si>
  <si>
    <t>0261187Z</t>
  </si>
  <si>
    <t>RENAUD-SECHAN</t>
  </si>
  <si>
    <t>AVENUE DE LA RESISTANCE</t>
  </si>
  <si>
    <t>MIRABEL AUX BARONNIES</t>
  </si>
  <si>
    <t>04 75 27 12 60</t>
  </si>
  <si>
    <t>0261188A</t>
  </si>
  <si>
    <t>CHARLES ROYANNEZ</t>
  </si>
  <si>
    <t>COURS JOUBERNON</t>
  </si>
  <si>
    <t>04 75 25 12 63</t>
  </si>
  <si>
    <t>0261190C</t>
  </si>
  <si>
    <t>LA GONDOLE</t>
  </si>
  <si>
    <t>RUE ALEXANDRE VOLTA</t>
  </si>
  <si>
    <t>04 75 01 92 99</t>
  </si>
  <si>
    <t>0261191D</t>
  </si>
  <si>
    <t>LES ALLEES</t>
  </si>
  <si>
    <t>17, RUE DES QUATRE ALLIANCES</t>
  </si>
  <si>
    <t>04 75 01 11 97</t>
  </si>
  <si>
    <t>0261192E</t>
  </si>
  <si>
    <t>9 PLACE DES ECOLES</t>
  </si>
  <si>
    <t>04 75 45 38 34</t>
  </si>
  <si>
    <t>0261195H</t>
  </si>
  <si>
    <t>04 75 51 86 30</t>
  </si>
  <si>
    <t>0261196J</t>
  </si>
  <si>
    <t>04 75 59 05 57</t>
  </si>
  <si>
    <t>0261201P</t>
  </si>
  <si>
    <t>MENDES FRANCE</t>
  </si>
  <si>
    <t>RUE DU 11 NOVEMBRE 1918</t>
  </si>
  <si>
    <t>04 75 59 51 82</t>
  </si>
  <si>
    <t>0261202R</t>
  </si>
  <si>
    <t>04 75 84 42 93</t>
  </si>
  <si>
    <t>0261204T</t>
  </si>
  <si>
    <t>04 75 60 62 37</t>
  </si>
  <si>
    <t>0261205U</t>
  </si>
  <si>
    <t>QUARTIER LA CROZE</t>
  </si>
  <si>
    <t>SAVASSE</t>
  </si>
  <si>
    <t>04 75 01 88 08</t>
  </si>
  <si>
    <t>0261206V</t>
  </si>
  <si>
    <t>JOLIOT CURIE</t>
  </si>
  <si>
    <t>121 RUE JEAN JAURES</t>
  </si>
  <si>
    <t>04 75 57 03 44</t>
  </si>
  <si>
    <t>0261207W</t>
  </si>
  <si>
    <t>JACQUES REYNAUD</t>
  </si>
  <si>
    <t>75, PLACE DE L'ALLET</t>
  </si>
  <si>
    <t>04 75 83 81 45</t>
  </si>
  <si>
    <t>0261212B</t>
  </si>
  <si>
    <t>CELESTIN FREINET</t>
  </si>
  <si>
    <t>70, RUE JEAN VILAR</t>
  </si>
  <si>
    <t>04 75 55 68 28</t>
  </si>
  <si>
    <t>0261213C</t>
  </si>
  <si>
    <t>LES ORS</t>
  </si>
  <si>
    <t>RUE BEATRIX DE HONGRIE</t>
  </si>
  <si>
    <t>04 75 72 57 02</t>
  </si>
  <si>
    <t>0261214D</t>
  </si>
  <si>
    <t>PLEIN SOLEIL</t>
  </si>
  <si>
    <t>BOULEVARD ST VINCENT</t>
  </si>
  <si>
    <t>04 75 96 62 29</t>
  </si>
  <si>
    <t>0261215E</t>
  </si>
  <si>
    <t>CHATEAUNEUF DU RHONE</t>
  </si>
  <si>
    <t>04 75 90 71 35</t>
  </si>
  <si>
    <t>0261216F</t>
  </si>
  <si>
    <t>04 75 90 70 20</t>
  </si>
  <si>
    <t>0261217G</t>
  </si>
  <si>
    <t>L'ECANCIERE</t>
  </si>
  <si>
    <t>04 75 48 86 23</t>
  </si>
  <si>
    <t>0261222M</t>
  </si>
  <si>
    <t>1, RUE JOLIOT CURIE</t>
  </si>
  <si>
    <t>04 75 51 16 40</t>
  </si>
  <si>
    <t>0261226S</t>
  </si>
  <si>
    <t>FERNAND LEGER</t>
  </si>
  <si>
    <t>20  RUE FERNAND LEGER</t>
  </si>
  <si>
    <t>04 75 57 13 45</t>
  </si>
  <si>
    <t>0261227T</t>
  </si>
  <si>
    <t>BELLEGARDE EN DIOIS</t>
  </si>
  <si>
    <t>04 75 21 47 07</t>
  </si>
  <si>
    <t>0261228U</t>
  </si>
  <si>
    <t>2, ALLEE DE LA POSTE</t>
  </si>
  <si>
    <t>04 75 63 10 32</t>
  </si>
  <si>
    <t>0261229V</t>
  </si>
  <si>
    <t>ANDRE BLANC</t>
  </si>
  <si>
    <t>21, RUE DE LA FONTAINE</t>
  </si>
  <si>
    <t>ST MARCEL LES VALENCE</t>
  </si>
  <si>
    <t>04 75 58 71 89</t>
  </si>
  <si>
    <t>0261230W</t>
  </si>
  <si>
    <t>JEAN LOUIS BOUVIER</t>
  </si>
  <si>
    <t>04 75 58 84 20</t>
  </si>
  <si>
    <t>0261237D</t>
  </si>
  <si>
    <t>04 75 01 94 40</t>
  </si>
  <si>
    <t>0261238E</t>
  </si>
  <si>
    <t>04 75 48 65 77</t>
  </si>
  <si>
    <t>0261239F</t>
  </si>
  <si>
    <t>68, RUE JEAN VILAR</t>
  </si>
  <si>
    <t>04 75 43 67 08</t>
  </si>
  <si>
    <t>0261240G</t>
  </si>
  <si>
    <t>7, RUE EDOUARD CROUZET</t>
  </si>
  <si>
    <t>04 75 43 74 34</t>
  </si>
  <si>
    <t>0261241H</t>
  </si>
  <si>
    <t>04 75 53 98 38</t>
  </si>
  <si>
    <t>0261244L</t>
  </si>
  <si>
    <t>04 75 04 19 10</t>
  </si>
  <si>
    <t>0261248R</t>
  </si>
  <si>
    <t>ETIENNE JEAN LAPASSAT</t>
  </si>
  <si>
    <t>04 75 45 38 80</t>
  </si>
  <si>
    <t>0261249S</t>
  </si>
  <si>
    <t>CHARLES SEIGNOBOS</t>
  </si>
  <si>
    <t>175, RUE BARNAVE</t>
  </si>
  <si>
    <t>04 75 42 59 01</t>
  </si>
  <si>
    <t>0261250T</t>
  </si>
  <si>
    <t>138, RUE JEAN VILAR</t>
  </si>
  <si>
    <t>04 75 42 71 57</t>
  </si>
  <si>
    <t>0261254X</t>
  </si>
  <si>
    <t>PIERRE BROSSOLETTE</t>
  </si>
  <si>
    <t>12, RUE EINSTEIN</t>
  </si>
  <si>
    <t>04 75 43 52 83</t>
  </si>
  <si>
    <t>0261255Y</t>
  </si>
  <si>
    <t>BOULEVARD DU BALLON</t>
  </si>
  <si>
    <t>04 75 22 05 83</t>
  </si>
  <si>
    <t>0261256Z</t>
  </si>
  <si>
    <t>PABLO PICASSO</t>
  </si>
  <si>
    <t>04 75 03 20 95</t>
  </si>
  <si>
    <t>0261261E</t>
  </si>
  <si>
    <t>VALROUSSE</t>
  </si>
  <si>
    <t>ROUSSAS</t>
  </si>
  <si>
    <t>0261281B</t>
  </si>
  <si>
    <t>JULES MICHELET</t>
  </si>
  <si>
    <t>15, RUE HONEGGER</t>
  </si>
  <si>
    <t>04 75 43 59 53</t>
  </si>
  <si>
    <t>0261282C</t>
  </si>
  <si>
    <t>ALBERT BAYET</t>
  </si>
  <si>
    <t>8, PLACE DU 11 NOVEMBRE</t>
  </si>
  <si>
    <t>04 75 43 02 82</t>
  </si>
  <si>
    <t>0261283D</t>
  </si>
  <si>
    <t>04 75 31 41 41</t>
  </si>
  <si>
    <t>0261284E</t>
  </si>
  <si>
    <t>34, RUE REYNALDO HAHN</t>
  </si>
  <si>
    <t>04 75 43 69 20</t>
  </si>
  <si>
    <t>0261289K</t>
  </si>
  <si>
    <t>CONDORCET</t>
  </si>
  <si>
    <t>04 75 27 71 62</t>
  </si>
  <si>
    <t>0261290L</t>
  </si>
  <si>
    <t>ROUTE DE PIEGON</t>
  </si>
  <si>
    <t>04 75 27 16 97</t>
  </si>
  <si>
    <t>0261293P</t>
  </si>
  <si>
    <t>275 AVENUE BAILLENCOURT</t>
  </si>
  <si>
    <t>MARSANNE</t>
  </si>
  <si>
    <t>04 75 90 33 31</t>
  </si>
  <si>
    <t>0261295S</t>
  </si>
  <si>
    <t>GENERAL MIRIBEL</t>
  </si>
  <si>
    <t>PLACE DU GENERAL MIRIBEL</t>
  </si>
  <si>
    <t>HAUTERIVES</t>
  </si>
  <si>
    <t>04 75 68 86 21</t>
  </si>
  <si>
    <t>0261296T</t>
  </si>
  <si>
    <t>SOYANS</t>
  </si>
  <si>
    <t>04 75 76 03 04</t>
  </si>
  <si>
    <t>0261297U</t>
  </si>
  <si>
    <t>QUARTIER LA ROUTE</t>
  </si>
  <si>
    <t>04 75 27 43 20</t>
  </si>
  <si>
    <t>0261312K</t>
  </si>
  <si>
    <t>BEAUSEMBLANT</t>
  </si>
  <si>
    <t>0261313L</t>
  </si>
  <si>
    <t>5 PL DU PALAIS DE JUSTICE</t>
  </si>
  <si>
    <t>04 75 43 73 00</t>
  </si>
  <si>
    <t>0261325Z</t>
  </si>
  <si>
    <t>95 RUE DES ECOLES</t>
  </si>
  <si>
    <t>04 75 68 40 53</t>
  </si>
  <si>
    <t>0261326A</t>
  </si>
  <si>
    <t>55 PLACE DE LA FONTAINE</t>
  </si>
  <si>
    <t>MONTCHENU</t>
  </si>
  <si>
    <t>04 75 45 73 60</t>
  </si>
  <si>
    <t>0261327B</t>
  </si>
  <si>
    <t>LE POET LAVAL</t>
  </si>
  <si>
    <t>04 75 46 49 10</t>
  </si>
  <si>
    <t>0261342T</t>
  </si>
  <si>
    <t>21, RUE FONTAINE</t>
  </si>
  <si>
    <t>04 75 58 85 86</t>
  </si>
  <si>
    <t>0261343U</t>
  </si>
  <si>
    <t>L'AQUARELLE</t>
  </si>
  <si>
    <t>SERVES SUR RHONE</t>
  </si>
  <si>
    <t>04 75 03 35 56</t>
  </si>
  <si>
    <t>0261345W</t>
  </si>
  <si>
    <t>HAMEAU LA PAILLETTE</t>
  </si>
  <si>
    <t>MONTJOUX</t>
  </si>
  <si>
    <t>04 75 46 44 85</t>
  </si>
  <si>
    <t>0261346X</t>
  </si>
  <si>
    <t>2 PLACE LEON CHAPURLAT</t>
  </si>
  <si>
    <t>RATIERES</t>
  </si>
  <si>
    <t>04 75 68 67 99</t>
  </si>
  <si>
    <t>0261348Z</t>
  </si>
  <si>
    <t>FERNAND ET AUGUSTA MARTIN</t>
  </si>
  <si>
    <t>28 RUE DES ECOLES</t>
  </si>
  <si>
    <t>04 75 31 02 67</t>
  </si>
  <si>
    <t>0261349A</t>
  </si>
  <si>
    <t>4, PLACE JEAN MACE</t>
  </si>
  <si>
    <t>04 75 44 36 56</t>
  </si>
  <si>
    <t>0261373B</t>
  </si>
  <si>
    <t>RUE JEAN JAURES</t>
  </si>
  <si>
    <t>04 75 25 22 81</t>
  </si>
  <si>
    <t>0261374C</t>
  </si>
  <si>
    <t>PIERRE TURC-PASCAL</t>
  </si>
  <si>
    <t>29 TER ROUTE DES VERGERS</t>
  </si>
  <si>
    <t>04 75 31 07 31</t>
  </si>
  <si>
    <t>0261375D</t>
  </si>
  <si>
    <t>PRADOU</t>
  </si>
  <si>
    <t>PLACE DU PRADOU</t>
  </si>
  <si>
    <t>TAULIGNAN</t>
  </si>
  <si>
    <t>04 75 53 64 50</t>
  </si>
  <si>
    <t>0261377F</t>
  </si>
  <si>
    <t>DIVAJEU</t>
  </si>
  <si>
    <t>04 75 25 35 39</t>
  </si>
  <si>
    <t>0261379H</t>
  </si>
  <si>
    <t>1 PLACE DU SAVOIR</t>
  </si>
  <si>
    <t>BREN</t>
  </si>
  <si>
    <t>04 75 45 17 44</t>
  </si>
  <si>
    <t>0261382L</t>
  </si>
  <si>
    <t>75, RUE DES ECOLES</t>
  </si>
  <si>
    <t>LAVEYRON</t>
  </si>
  <si>
    <t>04 75 23 09 86</t>
  </si>
  <si>
    <t>0261383M</t>
  </si>
  <si>
    <t>20 RUE DES 2 CLOCHERS</t>
  </si>
  <si>
    <t>MONTMIRAL</t>
  </si>
  <si>
    <t>04 75 02 74 24</t>
  </si>
  <si>
    <t>0261384N</t>
  </si>
  <si>
    <t>MARSAZ</t>
  </si>
  <si>
    <t>04 75 45 23 12</t>
  </si>
  <si>
    <t>0261399E</t>
  </si>
  <si>
    <t>ST AVIT</t>
  </si>
  <si>
    <t>04 75 68 48 77</t>
  </si>
  <si>
    <t>0261442B</t>
  </si>
  <si>
    <t>04 75 58 61 55</t>
  </si>
  <si>
    <t>0261456S</t>
  </si>
  <si>
    <t>TERSANNE</t>
  </si>
  <si>
    <t>04 75 31 24 14</t>
  </si>
  <si>
    <t>45 ROUTE DE L'EGLISE</t>
  </si>
  <si>
    <t>7, PLACE DE LA MAIRIE  LE VILLAGE</t>
  </si>
  <si>
    <t>LA MARELLE</t>
  </si>
  <si>
    <t>GERMAIN FRAISSE</t>
  </si>
  <si>
    <t>SOLAURE EN DIOIS</t>
  </si>
  <si>
    <t>2, PLACE DES JUSTES PARMI LES NATIONS</t>
  </si>
  <si>
    <t>220, ROUTE DE VALLOIRE</t>
  </si>
  <si>
    <t>2 CHEMIN PLAINE</t>
  </si>
  <si>
    <t>VALLON LES FONTAINES</t>
  </si>
  <si>
    <t>4 RUE DU JONCHIER</t>
  </si>
  <si>
    <t>MERCUROL-VEAUNES</t>
  </si>
  <si>
    <t>GABRIEL GIFFON</t>
  </si>
  <si>
    <t>SQUARE G.BAFFERT</t>
  </si>
  <si>
    <t>1 AV DU RHONE</t>
  </si>
  <si>
    <t>10 BD H BARBUSSE</t>
  </si>
  <si>
    <t>10 BD HENRI BARBUSSE</t>
  </si>
  <si>
    <t>FREDERIC PARADIS</t>
  </si>
  <si>
    <t>10 AV DES COTEAUX DU TRICASTIN</t>
  </si>
  <si>
    <t xml:space="preserve"> 55,RUE DE ROUVILLANE</t>
  </si>
  <si>
    <t>D'ALBERT DE RIONS</t>
  </si>
  <si>
    <t>0261524R</t>
  </si>
  <si>
    <t>1 PLACE DU LAVOIR</t>
  </si>
  <si>
    <t>22 RUE JULES FERRY</t>
  </si>
  <si>
    <t>3, PLACE DE LA MAIRIE</t>
  </si>
  <si>
    <t>DES DEUX RUISSEAUX</t>
  </si>
  <si>
    <t>BERNARD PIRAS</t>
  </si>
  <si>
    <t xml:space="preserve">04 75 43 79 63 </t>
  </si>
  <si>
    <t>VICTOR BOIRON</t>
  </si>
  <si>
    <t>0261529W</t>
  </si>
  <si>
    <t>REMUZAT</t>
  </si>
  <si>
    <t>04 75 55 93 71</t>
  </si>
  <si>
    <t>0261536D</t>
  </si>
  <si>
    <t>MAUBEC</t>
  </si>
  <si>
    <t>94 RUE LOUIS CHANCEL</t>
  </si>
  <si>
    <t>0260657Y</t>
  </si>
  <si>
    <t>14 RUE MARYSE BASTIE</t>
  </si>
  <si>
    <t>TEL ECOLE</t>
  </si>
  <si>
    <t>JEROME CAVALLI</t>
  </si>
  <si>
    <t>ANDRE ALBERT</t>
  </si>
  <si>
    <t>04 75 48 31 77</t>
  </si>
  <si>
    <t>04 75 46 68 06</t>
  </si>
  <si>
    <t>MARGUERITE SOUBEYRAND</t>
  </si>
  <si>
    <t>145, RUE LOUIS PINARD</t>
  </si>
  <si>
    <t>CHARLES LOUIS DAUDEL</t>
  </si>
  <si>
    <t>SIMONE VEIL</t>
  </si>
  <si>
    <t>DES BORDS DU RHÔNE</t>
  </si>
  <si>
    <t>VALHERBASSE</t>
  </si>
  <si>
    <t>0261538F</t>
  </si>
  <si>
    <t>45 A ROUTE DE SAINT-LAURENT D'ONAY</t>
  </si>
  <si>
    <t>SOPHIE CONDORCET</t>
  </si>
  <si>
    <t>50 AVENUE DU VERCORS</t>
  </si>
  <si>
    <t>RPI</t>
  </si>
  <si>
    <t>115 ROUTE DES MOULINS</t>
  </si>
  <si>
    <t>G. ET R. BOURG</t>
  </si>
  <si>
    <t>30 RUE DE L'EGLISE - QUARTIER LAMBRES</t>
  </si>
  <si>
    <t>L'ESPERANCE</t>
  </si>
  <si>
    <t>JEAN MONIN</t>
  </si>
  <si>
    <t>ST AUBAN SUR L'OUVEZE</t>
  </si>
  <si>
    <t>E.M.PU</t>
  </si>
  <si>
    <t>E.E.PU</t>
  </si>
  <si>
    <t>E.P.PU</t>
  </si>
  <si>
    <t>0260810P</t>
  </si>
  <si>
    <t xml:space="preserve">E.E.PR        </t>
  </si>
  <si>
    <t xml:space="preserve">SAINT JOSEPH-LES CAPUCINES    </t>
  </si>
  <si>
    <t>0260824E</t>
  </si>
  <si>
    <t>0261532Z</t>
  </si>
  <si>
    <t xml:space="preserve">E.P.PR        </t>
  </si>
  <si>
    <t xml:space="preserve">BUISSONNANTE                  </t>
  </si>
  <si>
    <t>0261534B</t>
  </si>
  <si>
    <t>0260826G</t>
  </si>
  <si>
    <t xml:space="preserve">SAINT JOSEPH                  </t>
  </si>
  <si>
    <t>BEAUMONT-MONTEUX</t>
  </si>
  <si>
    <t>0260829K</t>
  </si>
  <si>
    <t xml:space="preserve">LES MARISTES                  </t>
  </si>
  <si>
    <t>0261336L</t>
  </si>
  <si>
    <t xml:space="preserve">SAINTE THERESE                </t>
  </si>
  <si>
    <t>0260897J</t>
  </si>
  <si>
    <t xml:space="preserve">FRANCOIS GONDIN               </t>
  </si>
  <si>
    <t>0260899L</t>
  </si>
  <si>
    <t xml:space="preserve">NOTRE DAME DE LA GARDE        </t>
  </si>
  <si>
    <t>CHARMES-SUR-L'HERBASSE</t>
  </si>
  <si>
    <t>0260900M</t>
  </si>
  <si>
    <t xml:space="preserve">NOTRE DAME DE LA PLAINE       </t>
  </si>
  <si>
    <t>CHATEAUNEUF-DE-GALAURE</t>
  </si>
  <si>
    <t>M. DEDIEU DAVID</t>
  </si>
  <si>
    <t>0260904S</t>
  </si>
  <si>
    <t xml:space="preserve">SAINT SEBASTIEN               </t>
  </si>
  <si>
    <t>0260905T</t>
  </si>
  <si>
    <t xml:space="preserve">SACRE COEUR                   </t>
  </si>
  <si>
    <t>0260907V</t>
  </si>
  <si>
    <t xml:space="preserve">SAINT LOUIS                   </t>
  </si>
  <si>
    <t>M. RICHAUD PIERRE</t>
  </si>
  <si>
    <t>0260908W</t>
  </si>
  <si>
    <t xml:space="preserve">NOTRE DAME                    </t>
  </si>
  <si>
    <t>0261507X</t>
  </si>
  <si>
    <t xml:space="preserve">E.M.PR        </t>
  </si>
  <si>
    <t xml:space="preserve">TERRES D'ENFANCE              </t>
  </si>
  <si>
    <t>0260909X</t>
  </si>
  <si>
    <t xml:space="preserve">SAINTE MARIE                  </t>
  </si>
  <si>
    <t>0260910Y</t>
  </si>
  <si>
    <t>0260911Z</t>
  </si>
  <si>
    <t xml:space="preserve">SAINTE MARTHE                 </t>
  </si>
  <si>
    <t>0260912A</t>
  </si>
  <si>
    <t>0261452M</t>
  </si>
  <si>
    <t xml:space="preserve">LE COLIBRI ASS. LES AMANINS   </t>
  </si>
  <si>
    <t>LA ROCHE-SUR-GRANE</t>
  </si>
  <si>
    <t>0260915D</t>
  </si>
  <si>
    <t xml:space="preserve">ANNE CARTIER                  </t>
  </si>
  <si>
    <t>0260916E</t>
  </si>
  <si>
    <t xml:space="preserve">SAINT FRANCOIS                </t>
  </si>
  <si>
    <t>0260917F</t>
  </si>
  <si>
    <t xml:space="preserve">JEANNE D'ARC                  </t>
  </si>
  <si>
    <t>0261503T</t>
  </si>
  <si>
    <t xml:space="preserve">CAMINANDO                     </t>
  </si>
  <si>
    <t>0261516G</t>
  </si>
  <si>
    <t xml:space="preserve">LES SARMENTS                  </t>
  </si>
  <si>
    <t>0260918G</t>
  </si>
  <si>
    <t xml:space="preserve">LES PRIMEVERES                </t>
  </si>
  <si>
    <t>0261335K</t>
  </si>
  <si>
    <t>M. PERILLAT COLLOMB GILLES</t>
  </si>
  <si>
    <t>0261533A</t>
  </si>
  <si>
    <t>0260922L</t>
  </si>
  <si>
    <t>0261495J</t>
  </si>
  <si>
    <t xml:space="preserve">PROTESTANTE DU CEDRE          </t>
  </si>
  <si>
    <t>0260923M</t>
  </si>
  <si>
    <t>0260925P</t>
  </si>
  <si>
    <t xml:space="preserve">SAINT MICHEL                  </t>
  </si>
  <si>
    <t>0261473K</t>
  </si>
  <si>
    <t xml:space="preserve">L'ECOLE DE LA VIE             </t>
  </si>
  <si>
    <t>0260874J</t>
  </si>
  <si>
    <t xml:space="preserve">SAINT YVES                    </t>
  </si>
  <si>
    <t>0260926R</t>
  </si>
  <si>
    <t xml:space="preserve">NOTRE DAME DES CHAMPS         </t>
  </si>
  <si>
    <t>0261510A</t>
  </si>
  <si>
    <t>0260927S</t>
  </si>
  <si>
    <t>0260929U</t>
  </si>
  <si>
    <t>0260930V</t>
  </si>
  <si>
    <t>0260931W</t>
  </si>
  <si>
    <t>0260933Y</t>
  </si>
  <si>
    <t>0260934Z</t>
  </si>
  <si>
    <t xml:space="preserve">LES GOELANDS                  </t>
  </si>
  <si>
    <t>0260935A</t>
  </si>
  <si>
    <t>0260812S</t>
  </si>
  <si>
    <t xml:space="preserve">NOTRE DAME DE L'HERMITAGE     </t>
  </si>
  <si>
    <t>TAIN-L'HERMITAGE</t>
  </si>
  <si>
    <t>0260814U</t>
  </si>
  <si>
    <t xml:space="preserve">SAINT FELIX                   </t>
  </si>
  <si>
    <t>0260817X</t>
  </si>
  <si>
    <t xml:space="preserve">SAINT APOLLINAIRE             </t>
  </si>
  <si>
    <t>0260818Y</t>
  </si>
  <si>
    <t>0260819Z</t>
  </si>
  <si>
    <t>0260820A</t>
  </si>
  <si>
    <t>0261494H</t>
  </si>
  <si>
    <t>0261499N</t>
  </si>
  <si>
    <t xml:space="preserve">MONTESSORI A PETITS PAS       </t>
  </si>
  <si>
    <t>0261502S</t>
  </si>
  <si>
    <t xml:space="preserve">QUE LA JOIE DEMEURE           </t>
  </si>
  <si>
    <t>VERONNE</t>
  </si>
  <si>
    <t>RV</t>
  </si>
  <si>
    <t xml:space="preserve"> </t>
  </si>
  <si>
    <t>M. MARACHIAN STEPHANE</t>
  </si>
  <si>
    <t>CVD</t>
  </si>
  <si>
    <t>pas de portable</t>
  </si>
  <si>
    <t>M. AMBLARD SEBASTIEN</t>
  </si>
  <si>
    <t>VH</t>
  </si>
  <si>
    <t>RI</t>
  </si>
  <si>
    <t>M. PELLOUX-PRAYER VINCENT</t>
  </si>
  <si>
    <t>M. GRAILLAT STEPHANE</t>
  </si>
  <si>
    <t>M. MARTINEZ HENRI</t>
  </si>
  <si>
    <t>M. CASAGRANDE PIERRE</t>
  </si>
  <si>
    <t>M. GENDRIER REMI</t>
  </si>
  <si>
    <t>M. ROTHENBUSCH ERIC</t>
  </si>
  <si>
    <t>M. BOIS JOHAN</t>
  </si>
  <si>
    <t>M. JOURDAIN THOMAS</t>
  </si>
  <si>
    <t>M. EYMARD NICOLAS</t>
  </si>
  <si>
    <t>M. MAIGRON GILLES</t>
  </si>
  <si>
    <t>M. PERROCHET REMY</t>
  </si>
  <si>
    <t>M. VEZIERS LIONEL</t>
  </si>
  <si>
    <t xml:space="preserve">C  </t>
  </si>
  <si>
    <t>M. DYBING JAN</t>
  </si>
  <si>
    <t>M. MIANI THOMAS</t>
  </si>
  <si>
    <t>M. SARTRAND LIONEL</t>
  </si>
  <si>
    <t>M. BEAUMIER VINCENT</t>
  </si>
  <si>
    <t>M. REVEL JULIEN</t>
  </si>
  <si>
    <t>LA COUCOURDE</t>
  </si>
  <si>
    <t>LA LAUPIE</t>
  </si>
  <si>
    <t>LA REPARA-AURIPLES</t>
  </si>
  <si>
    <t>M. LUCIEZ DOMINIQUE</t>
  </si>
  <si>
    <t>LA TOUCHE</t>
  </si>
  <si>
    <t>M. GROSJEAN SEBASTIEN</t>
  </si>
  <si>
    <t>LES TOURRETTES</t>
  </si>
  <si>
    <t>M. BIGOU VERAN</t>
  </si>
  <si>
    <t>M. PIERRE DENIS</t>
  </si>
  <si>
    <t>VR</t>
  </si>
  <si>
    <t>M. BERNARDELLI CEDRIC</t>
  </si>
  <si>
    <t>M. ROISSAC CHRISTOPHE</t>
  </si>
  <si>
    <t>M. CREMADES YVES</t>
  </si>
  <si>
    <t>M. POLVERINO SEBASTIEN</t>
  </si>
  <si>
    <t>M. EMERIAU OLIVIER</t>
  </si>
  <si>
    <t>M. MARTIN LAURENT</t>
  </si>
  <si>
    <t>M. MOREAU PASCAL</t>
  </si>
  <si>
    <t>M. REY JEROME</t>
  </si>
  <si>
    <t>06 81 74 77 03</t>
  </si>
  <si>
    <t>M FEROTIN FRANCK</t>
  </si>
  <si>
    <t>M. PIZIEUX LUDOVIC</t>
  </si>
  <si>
    <t>M. CHAUVIN YOANN</t>
  </si>
  <si>
    <t>M. KUNZE MORGAN</t>
  </si>
  <si>
    <t>M. MOULIN CYRIL</t>
  </si>
  <si>
    <t>M. EPALLE CHRISTOPHE</t>
  </si>
  <si>
    <t>M. RONDOT NICOLAS</t>
  </si>
  <si>
    <t>M. DEROUX LUDOVIC</t>
  </si>
  <si>
    <t>M. BREYTON DIDIER</t>
  </si>
  <si>
    <t>ST-BARTHELEMY-DE-VALS</t>
  </si>
  <si>
    <t>M. DUBOIS CHRISTIAN</t>
  </si>
  <si>
    <t>M. FRAUD GILLES</t>
  </si>
  <si>
    <t>ST-JEAN-EN-ROYANS</t>
  </si>
  <si>
    <t>M. MARION SERGE</t>
  </si>
  <si>
    <t>07 86 25 12 05</t>
  </si>
  <si>
    <t xml:space="preserve">M. MAKINADJIAN ALAIN </t>
  </si>
  <si>
    <t>ST-RAMBERT-D'ALBON</t>
  </si>
  <si>
    <t>M. BERTHIER OLIVIER</t>
  </si>
  <si>
    <t>MME PEYROU ELISA</t>
  </si>
  <si>
    <t>ST-SORLIN-EN-VALLOIRE</t>
  </si>
  <si>
    <t>M. BOURGOIN DAMIEN</t>
  </si>
  <si>
    <t>ST-UZE</t>
  </si>
  <si>
    <t>M. STOECKLE SERGE</t>
  </si>
  <si>
    <t>M. LABBE BERTRAND</t>
  </si>
  <si>
    <t>M. GUIRAMAND-JARRY CYRIL</t>
  </si>
  <si>
    <t>M. PIERRUGUES OLIVIER</t>
  </si>
  <si>
    <t>SUZE</t>
  </si>
  <si>
    <t>SUZE-LA-ROUSSE</t>
  </si>
  <si>
    <t>M. CAMPENET CYRILLE</t>
  </si>
  <si>
    <t>M. BRESSON CLAUDE</t>
  </si>
  <si>
    <t>M. DRIEUX EMMANUEL</t>
  </si>
  <si>
    <t>M. ARNAUD JEAN-CHRISTOPHE</t>
  </si>
  <si>
    <t>M. BESSEDE SERGE</t>
  </si>
  <si>
    <t>M. MATHERON PIERRICK</t>
  </si>
  <si>
    <t>M. HAGOPIAN GILLES</t>
  </si>
  <si>
    <t>M. CERDAN DIDIER</t>
  </si>
  <si>
    <t>M. BAUD NICOLAS</t>
  </si>
  <si>
    <t>MME SOUBEYRAND CAMILLE</t>
  </si>
  <si>
    <t>E.M.A.</t>
  </si>
  <si>
    <t>M. CHAMPEY SEBASTIEN</t>
  </si>
  <si>
    <t>M BAILLIEZ JULIEN</t>
  </si>
  <si>
    <t>Portable DIR</t>
  </si>
  <si>
    <t>SC</t>
  </si>
  <si>
    <t>0261541J</t>
  </si>
  <si>
    <t>ECOLE DE TED</t>
  </si>
  <si>
    <t xml:space="preserve">C </t>
  </si>
  <si>
    <t>M. LOOS JULIEN</t>
  </si>
  <si>
    <t>0261544M</t>
  </si>
  <si>
    <t>ECOLE DE L'ENVOL</t>
  </si>
  <si>
    <t>PIEGON</t>
  </si>
  <si>
    <t>HC</t>
  </si>
  <si>
    <t>SIGLE</t>
  </si>
  <si>
    <t>MONTÉE DE LAYE</t>
  </si>
  <si>
    <t>14 RUE A. VALLON</t>
  </si>
  <si>
    <t>10, BD GAL DE GAULLE</t>
  </si>
  <si>
    <t>CHEMIN DE BELLET</t>
  </si>
  <si>
    <t>77, RUE GEOFFROY DE MOIRANS</t>
  </si>
  <si>
    <t>RUE DE L'EGALITÉ</t>
  </si>
  <si>
    <t>11 RUE DALY</t>
  </si>
  <si>
    <t>1 PL. DE L'HORLOGE</t>
  </si>
  <si>
    <t>3, CHEMIN DES ROSSIGNOLS</t>
  </si>
  <si>
    <t>ALLÉE FERNAND PELLEGRIN</t>
  </si>
  <si>
    <t>58, GRANDE RUE  BP24</t>
  </si>
  <si>
    <t>QUAI DE GRENETTE</t>
  </si>
  <si>
    <t>LES AMANINS - QUARTIER LES ROUINS</t>
  </si>
  <si>
    <t>CHEMIN DU PERRIER</t>
  </si>
  <si>
    <t>6, AV. GÉNÉRAL DE GAULLE</t>
  </si>
  <si>
    <t>24, AV DU VERCORS</t>
  </si>
  <si>
    <t>QUARTIER FORQUET  ROUTE DE DIEULEFIT</t>
  </si>
  <si>
    <t>RUE DU STADE</t>
  </si>
  <si>
    <t>1, PROMENADE DES ANGLAIS</t>
  </si>
  <si>
    <t>4, RUE V. HUGO</t>
  </si>
  <si>
    <t>41, RUE ETIENNE DOLET</t>
  </si>
  <si>
    <t>30, PLACE JACQUEMART  B.P. 307</t>
  </si>
  <si>
    <t>RUE DU CHEVALIER BAYARD B.P. 20</t>
  </si>
  <si>
    <t xml:space="preserve">25, RUE J. NADI </t>
  </si>
  <si>
    <t>2 BIS, RUE LOUIS POMMIER</t>
  </si>
  <si>
    <t>28, AV. JEAN JAURÈS</t>
  </si>
  <si>
    <t>18, PLACE DE L'EGLISE</t>
  </si>
  <si>
    <t>33, RUE FARNERIE</t>
  </si>
  <si>
    <t>57, RUE FAVENTINES</t>
  </si>
  <si>
    <t>133, AV. VICTOR HUGO</t>
  </si>
  <si>
    <t>91, RUE MONTPLAISIR</t>
  </si>
  <si>
    <t>6 RUE JEAN JAURÈS</t>
  </si>
  <si>
    <t>275 MONTÉE DES GENÊTS</t>
  </si>
  <si>
    <t>665 ROUTE D'AUSSON</t>
  </si>
  <si>
    <t xml:space="preserve">CHÂTEAU SAINT-FERRÉOL </t>
  </si>
  <si>
    <t>400 RUE FONTGRAVE</t>
  </si>
  <si>
    <t>2 RUE CHARLES CHABERT</t>
  </si>
  <si>
    <t>420A CHEMIN DE LA CLOÎTRE</t>
  </si>
  <si>
    <t>2 PLACE DE VERDUN</t>
  </si>
  <si>
    <t>4 ALLÉE ANDRÉ LE NÔTRE</t>
  </si>
  <si>
    <t>CENTRE ST HIPPOLYTE - 17 BD REMY ROURE</t>
  </si>
  <si>
    <t>RUE LUDWIG VAN BEETHOVEN</t>
  </si>
  <si>
    <t>1 PLACE MAURICE RAVEL</t>
  </si>
  <si>
    <t xml:space="preserve">BUISSONNIERE                 </t>
  </si>
  <si>
    <t>SUZE-SUR-CREST</t>
  </si>
  <si>
    <t>06 52 36 12 00 </t>
  </si>
  <si>
    <t>DIRECTEUR.TRICE</t>
  </si>
  <si>
    <t>Mme VILCOT-TABARIN LAURENCE</t>
  </si>
  <si>
    <t>Mme GRIMAUD CHRISTEL</t>
  </si>
  <si>
    <t>Mme GARCIA CECILE</t>
  </si>
  <si>
    <t>Mme GENTIER ALEXIA</t>
  </si>
  <si>
    <t>Mme BOGNIER MAGALIE</t>
  </si>
  <si>
    <t>Mme LIONNETON EMILIE</t>
  </si>
  <si>
    <t>Mme CHENEVIER SANDRINE</t>
  </si>
  <si>
    <t>Mme CHAMPEL GHISLAINE</t>
  </si>
  <si>
    <t>Mme FICHET VALENTINE</t>
  </si>
  <si>
    <t>Mme NIHOTTE AURELIA</t>
  </si>
  <si>
    <t>Mme RIMET OFFREDI CHRISTINE</t>
  </si>
  <si>
    <t>Mme CONSTANS SANDRINE</t>
  </si>
  <si>
    <t>Mme QUELIN CAROLINE</t>
  </si>
  <si>
    <t>Mme VIVENZIO LAURENE</t>
  </si>
  <si>
    <t>Mme DUBAULT VERONIQUE</t>
  </si>
  <si>
    <t>Mme OUVRET BENEDICTE</t>
  </si>
  <si>
    <t>Mme LAVAL LAETITIA</t>
  </si>
  <si>
    <t>Mme ASRI ROSE MARIE</t>
  </si>
  <si>
    <t>Mme BOUSSIQUET MAITENA</t>
  </si>
  <si>
    <t>Mme MALLET OLIVIA</t>
  </si>
  <si>
    <t>Mme MERCIER-BOSSENY VALERIE</t>
  </si>
  <si>
    <t>Mme PAIRO CELINE</t>
  </si>
  <si>
    <t>Mme BRACONNAY BAILLAUD FREDERIQUE</t>
  </si>
  <si>
    <t>Mme ALDOMA MAEVA</t>
  </si>
  <si>
    <t>Mme CHAUVIN STEPHANIE</t>
  </si>
  <si>
    <t>Mme POLIGNY MARTINE</t>
  </si>
  <si>
    <t>Mme HAMON ALEXANDRA</t>
  </si>
  <si>
    <t>M. MELLAN FRANK</t>
  </si>
  <si>
    <t>Mme TRAVERSIER VALERIE</t>
  </si>
  <si>
    <t>Mme MASSARO CHRISTINE</t>
  </si>
  <si>
    <t>Mme BAUDE SYLVIE</t>
  </si>
  <si>
    <t>Mme DA CUNHA EMILIE</t>
  </si>
  <si>
    <t>Mme BOURDY-HEIMBOURGER AUDE</t>
  </si>
  <si>
    <t>Mme LUNEAU NICOLE</t>
  </si>
  <si>
    <t>Mme GENTHON ORAND SANDRINE</t>
  </si>
  <si>
    <t>Mme VIDAL-MARACHIAN MARION</t>
  </si>
  <si>
    <t>Mme JALAT ISABELLE</t>
  </si>
  <si>
    <t>Mme PEDROSA VIRGINIE</t>
  </si>
  <si>
    <t>Mme ACHAICHI CAROLINE</t>
  </si>
  <si>
    <t>Mme PERNATON AUDE</t>
  </si>
  <si>
    <t>Mme PLANCHER SYLVIE</t>
  </si>
  <si>
    <t>Mme MARY SANDRINE</t>
  </si>
  <si>
    <t>Mme BONNET MAGALI</t>
  </si>
  <si>
    <t>Mme GUILLEMOIS LALATIANA</t>
  </si>
  <si>
    <t>Mme MERIAUX AMBRE</t>
  </si>
  <si>
    <t>Mme CORDIEZ NATHALIE</t>
  </si>
  <si>
    <t>Mme LE BRET FLORENCE</t>
  </si>
  <si>
    <t>Mme DARDOT CHEVALIER CLAUDINE</t>
  </si>
  <si>
    <t>Mme MARTIN-ZAMMIT ANNE-LAURE</t>
  </si>
  <si>
    <t>Mme GALTIER GERRY</t>
  </si>
  <si>
    <t>Mme VERNET CELIA</t>
  </si>
  <si>
    <t>Mme BRUAS NATHALIE</t>
  </si>
  <si>
    <t>Mme RONIN MONIQUE</t>
  </si>
  <si>
    <t>Mme WOZNICKI FREDERIQUE</t>
  </si>
  <si>
    <t>Mme DEPLANTE VALERIE</t>
  </si>
  <si>
    <t>M. BLACHE JEREMY</t>
  </si>
  <si>
    <t>Mme JAMY AMANDINE</t>
  </si>
  <si>
    <t>Mme FIGUET SEVERINE</t>
  </si>
  <si>
    <t>Mme MEILLAND-REY CHRISTELE</t>
  </si>
  <si>
    <t>Mme DALVERNY DELPHINE</t>
  </si>
  <si>
    <t>Mme GARBARINO NATHALIE</t>
  </si>
  <si>
    <t>Mme KOUSSENS NATHALIE</t>
  </si>
  <si>
    <t>Mme BORIES MYLENE</t>
  </si>
  <si>
    <t>Mme BIGEARD HELENE</t>
  </si>
  <si>
    <t>Mme HALLEGATTE MARIE-FRANCOISE</t>
  </si>
  <si>
    <t>Mme GARNIER MICHELE</t>
  </si>
  <si>
    <t>Mme BOREL MARIE</t>
  </si>
  <si>
    <t>Mme BUZENET VERONIQUE</t>
  </si>
  <si>
    <t>Mme MOTTET VIVIANE</t>
  </si>
  <si>
    <t>Mme VAN LITSENBORG SYLVIE</t>
  </si>
  <si>
    <t>Mme MATHIEU NATHALIE</t>
  </si>
  <si>
    <t>Mme FURRER CATHERINE</t>
  </si>
  <si>
    <t>Mme ICARD JEANNE</t>
  </si>
  <si>
    <t>Mme JALLIFIER LAURE</t>
  </si>
  <si>
    <t>Mme MAUSSION SARAH</t>
  </si>
  <si>
    <t>Mme SABY MANON</t>
  </si>
  <si>
    <t>Mme BASSET MAGALI</t>
  </si>
  <si>
    <t>Mme OPINIAO INGRID</t>
  </si>
  <si>
    <t>Mme DIELEMAN DELPHINE</t>
  </si>
  <si>
    <t>Mme BURLON DELPHINE</t>
  </si>
  <si>
    <t>Mme GUELOU GAELLE</t>
  </si>
  <si>
    <t>Mme DUCIEL NATHALIE</t>
  </si>
  <si>
    <t>Mme DEVREZ EMMA</t>
  </si>
  <si>
    <t>Mme CHOULET OLIVIA</t>
  </si>
  <si>
    <t>Mme PARMELAND EMELINE</t>
  </si>
  <si>
    <t>Mme MALINVERNO MAGALI</t>
  </si>
  <si>
    <t>Mme CARTON ELISABETH</t>
  </si>
  <si>
    <t>Mme COLLIN NATHALIE</t>
  </si>
  <si>
    <t>Mme MONTOLIEU TIFFANIE</t>
  </si>
  <si>
    <t>Mme GIFFON MARIELLE</t>
  </si>
  <si>
    <t>Mme GUERAIN MARIE-LAURENCE</t>
  </si>
  <si>
    <t>Mme MILLET CATHERINE</t>
  </si>
  <si>
    <t>Mme RODRIGUEZ AURELIE</t>
  </si>
  <si>
    <t>Mme CHARRIN ISABELLE</t>
  </si>
  <si>
    <t>Mme JUDAN MAGALI</t>
  </si>
  <si>
    <t>Mme CHAFFOIS ISABELLE</t>
  </si>
  <si>
    <t>Mme GRANDCOLAS ANNE</t>
  </si>
  <si>
    <t>Mme WILLMANN MARIE-LAURE</t>
  </si>
  <si>
    <t>Mme SAHAGUIAN KARINE</t>
  </si>
  <si>
    <t>Mme MARTY CHRISTINE</t>
  </si>
  <si>
    <t>Mme BRAUX FLAVIE</t>
  </si>
  <si>
    <t>Mme GALLAND NADEGE</t>
  </si>
  <si>
    <t>Mme DAMEY SONIA</t>
  </si>
  <si>
    <t>Mme PEYRON CATHERINE</t>
  </si>
  <si>
    <t>Mme CELERIER MARIE</t>
  </si>
  <si>
    <t>Mme TILLARD PETRA</t>
  </si>
  <si>
    <t>Mme WRASCKI CELINE</t>
  </si>
  <si>
    <t>Mme BOUTRY ELISA</t>
  </si>
  <si>
    <t>Mme GONZALEZ CAROLE</t>
  </si>
  <si>
    <t>Mme TALAND VERONIQUE</t>
  </si>
  <si>
    <t>Mme NOEL VERONIQUE</t>
  </si>
  <si>
    <t>Mme MANGOLD AGNES</t>
  </si>
  <si>
    <t>Mme TINGRY FABIENNE</t>
  </si>
  <si>
    <t>Mme LANTHEAUME ELODIE</t>
  </si>
  <si>
    <t>Mme EYNARD-RUIZ MARIE-JOSE</t>
  </si>
  <si>
    <t>Mme LECOUR SOPHIE</t>
  </si>
  <si>
    <t>Mme AUDIGIER AGNES</t>
  </si>
  <si>
    <t>Mme DERIONS CHRISTINE</t>
  </si>
  <si>
    <t>Mme BARBIER LAURE</t>
  </si>
  <si>
    <t>Mme NORMAND PATRICIA</t>
  </si>
  <si>
    <t>Mme VANDEMOERE SANDRINE</t>
  </si>
  <si>
    <t>Mme BUIGUES-GUERNEVEL KATHLEEN</t>
  </si>
  <si>
    <t>Mme DELCAMBRE FLORENCE</t>
  </si>
  <si>
    <t>Mme FOURE CECILE</t>
  </si>
  <si>
    <t>Mme DE JESUS AURELIE</t>
  </si>
  <si>
    <t>Mme CHIROUZE CELINE</t>
  </si>
  <si>
    <t>Mme ABATE MYRIAM</t>
  </si>
  <si>
    <t>Mme LEBRAT CHRISTINE</t>
  </si>
  <si>
    <t>Mme FAY CELINE</t>
  </si>
  <si>
    <t>Mme LEGENDRE CLAIRE</t>
  </si>
  <si>
    <t>Mme DUFOUR MURIEL</t>
  </si>
  <si>
    <t>Mme SOUCHARD FRANCINE</t>
  </si>
  <si>
    <t>Mme FORT NELLY</t>
  </si>
  <si>
    <t>Mme AULNETTE MIREILLE</t>
  </si>
  <si>
    <t>Mme CHABERT SANDRINE</t>
  </si>
  <si>
    <t>Mme QUEUDOT SYLVIE</t>
  </si>
  <si>
    <t>Mme CARIOU VALERIE</t>
  </si>
  <si>
    <t>Mme DEFORGE ELODIE</t>
  </si>
  <si>
    <t>Mme DESMARES-PORTAL CHRISTINE</t>
  </si>
  <si>
    <t>Mme CHATAIN CLAUDINE</t>
  </si>
  <si>
    <t>Mme CEREMUGA FREDERIQUE</t>
  </si>
  <si>
    <t>Mme GARDETTE SYLVIE</t>
  </si>
  <si>
    <t>Mme DUSSERRE VALERIE</t>
  </si>
  <si>
    <t>Mme MAO ANNIE</t>
  </si>
  <si>
    <t>Mme BOUAZA EMMANUELLE</t>
  </si>
  <si>
    <t>Mme GRIMMER MARIE-FRANCE</t>
  </si>
  <si>
    <t>Mme BOSSU BAUDET RACHEL</t>
  </si>
  <si>
    <t>Mme PERRIN SYLVIE</t>
  </si>
  <si>
    <t>Mme BOUTET MARTIN SYLVIE</t>
  </si>
  <si>
    <t>Mme ALCAMO CATHERINE</t>
  </si>
  <si>
    <t>Mme GUILLERME MARTINE</t>
  </si>
  <si>
    <t>Mme GARDE ELODIE</t>
  </si>
  <si>
    <t>Mme BRUN JESSIKA</t>
  </si>
  <si>
    <t>Mme FRANCHET BEATRICE</t>
  </si>
  <si>
    <t>Mme AUMAGE FLORE</t>
  </si>
  <si>
    <t>Mme PEYROL-ORLANDI CHRISTEL</t>
  </si>
  <si>
    <t>Mme PIERRE ANAIS</t>
  </si>
  <si>
    <t>Mme MELEY JULIE</t>
  </si>
  <si>
    <t>Mme ROYANNEZ AMELIE</t>
  </si>
  <si>
    <t>Mme OLLAGNON MARIE-LAURE</t>
  </si>
  <si>
    <t>Mme MOULIN ALEXANDRA</t>
  </si>
  <si>
    <t>Mme CHRISTLEN ANNE</t>
  </si>
  <si>
    <t>Mme JUSTAFRE ODILE</t>
  </si>
  <si>
    <t>Mme MAGNAN ISABELLE</t>
  </si>
  <si>
    <t>Mme MARTIN SOPHIE</t>
  </si>
  <si>
    <t>Mme DUFAUD LAETITIA</t>
  </si>
  <si>
    <t>Mme ANTHEUNUS CHRYSTELLE</t>
  </si>
  <si>
    <t>Mme JACQUES EUGENIE</t>
  </si>
  <si>
    <t>Mme VALLA ISABELLE</t>
  </si>
  <si>
    <t>Mme DA FONSECA SOLENNE</t>
  </si>
  <si>
    <t>Mme SERVANT IRENE</t>
  </si>
  <si>
    <t>Mme ROCHA JULIETTE</t>
  </si>
  <si>
    <t>Mme GAILLARD KARINE</t>
  </si>
  <si>
    <t>Mme BORSA MELANIE</t>
  </si>
  <si>
    <t>Mme SUZZONI VIRGINIE</t>
  </si>
  <si>
    <t>Mme GROSJEAN CELINE</t>
  </si>
  <si>
    <t>Mme RICHAUD MURIEL</t>
  </si>
  <si>
    <t>Mme SAURET CHAMBON AURELIE</t>
  </si>
  <si>
    <t>Mme PELLOUX PRAYER CHRISTEL</t>
  </si>
  <si>
    <t>Mme CROS LAURE</t>
  </si>
  <si>
    <t>Mme PUGNIET MARILYNE</t>
  </si>
  <si>
    <t>Mme VIZCAINO ANNAELLE</t>
  </si>
  <si>
    <t>Mme NAVARRO LAURANNE</t>
  </si>
  <si>
    <t>Mme SUZANNE PERRINE</t>
  </si>
  <si>
    <t>Mme JACOB CECILE</t>
  </si>
  <si>
    <t>Mme JEAN SEVERINE</t>
  </si>
  <si>
    <t>Mme MARTINOT PERRINE</t>
  </si>
  <si>
    <t>Mme MOREL CAROLINE</t>
  </si>
  <si>
    <t>Mme BARRET NATHALIE</t>
  </si>
  <si>
    <t>Mme CHANCRIN NOELLIE</t>
  </si>
  <si>
    <t>Mme COTTE CAROLINE</t>
  </si>
  <si>
    <t>Mme TOURRES ANNE</t>
  </si>
  <si>
    <t>Mme ARAMBURU VERONIQUE</t>
  </si>
  <si>
    <t>Mme AUDRA ANNIE</t>
  </si>
  <si>
    <t>Mme COULON AGNES</t>
  </si>
  <si>
    <t>Mme CHICHERY AURELIE</t>
  </si>
  <si>
    <t>Mme LALLEMAND SEVERINE</t>
  </si>
  <si>
    <t>Mme MOUNIER GERALDINE</t>
  </si>
  <si>
    <t>M. REY NICOLAS</t>
  </si>
  <si>
    <t>Mme BEY AMANDINE</t>
  </si>
  <si>
    <t>Mme THEVENIN CORA</t>
  </si>
  <si>
    <t>Mme AYME CELINE</t>
  </si>
  <si>
    <t>Mme GEOURJON ISABELLE</t>
  </si>
  <si>
    <t>Mme EYNARD FLORENCE</t>
  </si>
  <si>
    <t>Mme PAGLIARDINI BEATRICE</t>
  </si>
  <si>
    <t>Mme BISSARDON LELIA</t>
  </si>
  <si>
    <t>Mme DESCLOZEAUX-POINAS DOROTHEE</t>
  </si>
  <si>
    <t>Mme PARENT CELIA</t>
  </si>
  <si>
    <t>Mme ABBOT VIRGINIE</t>
  </si>
  <si>
    <t>Mme COMBAL EMILIE</t>
  </si>
  <si>
    <t>Mme BALDY LYDIANE</t>
  </si>
  <si>
    <t>Mme BOURDREL MARIE ANDREE</t>
  </si>
  <si>
    <t>Mme DEFILLE VERONIQUE</t>
  </si>
  <si>
    <t>Mme FAURE NATHALIE</t>
  </si>
  <si>
    <t>Mme VILMART Angéline</t>
  </si>
  <si>
    <t>Mme MILAN STEPHANIE</t>
  </si>
  <si>
    <t>Mme GIRARD SOPHIE</t>
  </si>
  <si>
    <t>Mme BOUCHET CAMILLE</t>
  </si>
  <si>
    <t>Mme ROLLAND-SERRE FABIENNE</t>
  </si>
  <si>
    <t>Mme BABIC Christelle</t>
  </si>
  <si>
    <t>Mme OLLIVIER HENRY FRANCOISE</t>
  </si>
  <si>
    <t>Mme BLANZAT CATHERINE</t>
  </si>
  <si>
    <t>Mme BIGACHE Virginie</t>
  </si>
  <si>
    <t>Mme DOUBLIER-VILLETTE Vanessa</t>
  </si>
  <si>
    <t>Mme PARRADO CHRISTINE</t>
  </si>
  <si>
    <t>Mme JEGOU LUDIVINE</t>
  </si>
  <si>
    <t>Mme LADREYT MARIE-JOSEE</t>
  </si>
  <si>
    <t>Mme FILLET Nadège</t>
  </si>
  <si>
    <t>Mme NOLY GAUTIER FRANCE</t>
  </si>
  <si>
    <t>Mme VINCENT PATRICIA</t>
  </si>
  <si>
    <t>Mme PASTORELLI SANDRINE</t>
  </si>
  <si>
    <t>Mme REYNE FLORENCE</t>
  </si>
  <si>
    <t>Mme PINET SOPHIE</t>
  </si>
  <si>
    <t>Mme LAMOTTE-GARNIER Gilliane</t>
  </si>
  <si>
    <t>Mme DUC MICHELON CATHERINE</t>
  </si>
  <si>
    <t>Mme PICARD EDWIGE</t>
  </si>
  <si>
    <t>Mme FIFILS MURIELLE</t>
  </si>
  <si>
    <t>Mme KARPOUCHKO VALERIE</t>
  </si>
  <si>
    <t>Mme BADER VERONIQUE</t>
  </si>
  <si>
    <t>Mme AUBERT VIOLAINE</t>
  </si>
  <si>
    <t>Mme MARTIN LAURE</t>
  </si>
  <si>
    <t>COMMUNE</t>
  </si>
  <si>
    <t>CHARMES SUR L'HERBASSE</t>
  </si>
  <si>
    <t>CHATILLON SAINT JEAN</t>
  </si>
  <si>
    <t>CLEON D'ANDRAN</t>
  </si>
  <si>
    <t>SAINT PAUL TROIS CHATEAUX</t>
  </si>
  <si>
    <t>LA MOTTE CHALANCON</t>
  </si>
  <si>
    <t>PUY SAINT MARTIN</t>
  </si>
  <si>
    <t>LA REPARA AURIPLES</t>
  </si>
  <si>
    <t>SAINT AGNAN EN VERCORS</t>
  </si>
  <si>
    <t>SAINT BARDOUX</t>
  </si>
  <si>
    <t>SAINT CHRISTOPHE ET LE LARIS</t>
  </si>
  <si>
    <t>SAINTE CROIX</t>
  </si>
  <si>
    <t>SAINT DONAT SUR L'HERBASSE</t>
  </si>
  <si>
    <t>SAINTE EULALIE EN ROYANS</t>
  </si>
  <si>
    <t>SAINT FERREOL TRENTE PAS</t>
  </si>
  <si>
    <t>SAINT GERVAIS SUR ROUBION</t>
  </si>
  <si>
    <t>SAINTE JALLE</t>
  </si>
  <si>
    <t>SAINT JULIEN EN QUINT</t>
  </si>
  <si>
    <t>SAINT JULIEN EN VERCORS</t>
  </si>
  <si>
    <t>SAINT MARCEL LES SAUZET</t>
  </si>
  <si>
    <t>SAINT MARTIN D'AOUT</t>
  </si>
  <si>
    <t>SAINT MARTIN EN VERCORS</t>
  </si>
  <si>
    <t>SAINT MAURICE SUR EYGUES</t>
  </si>
  <si>
    <t>SAINT MICHEL SUR SAVASSE</t>
  </si>
  <si>
    <t>SAINT NAZAIRE LE DESERT</t>
  </si>
  <si>
    <t>SAINT PANTALEON LES VIGNES</t>
  </si>
  <si>
    <t>SAINT RAMBERT D'ALBON</t>
  </si>
  <si>
    <t>SAINT RESTITUT</t>
  </si>
  <si>
    <t>SAINT SAUVEUR GOUVERNET</t>
  </si>
  <si>
    <t>SAINT SORLIN EN VALLOIRE</t>
  </si>
  <si>
    <t>SAINT THOMAS EN ROYANS</t>
  </si>
  <si>
    <t>SAINT VALLIER</t>
  </si>
  <si>
    <t>SAINT VINCENT LA COMMANDERIE</t>
  </si>
  <si>
    <t>LA BAUME CORNILLANE</t>
  </si>
  <si>
    <t>LA BEGUDE DE MAZENC</t>
  </si>
  <si>
    <t>PONT DE L'ISERE</t>
  </si>
  <si>
    <t>SAINT JEAN EN ROYANS</t>
  </si>
  <si>
    <t>SAINT UZE</t>
  </si>
  <si>
    <t>LA GARDE ADHEMAR</t>
  </si>
  <si>
    <t>LES GRANGES GONTARDES</t>
  </si>
  <si>
    <t>LOUIS FAUCON</t>
  </si>
  <si>
    <t>LA BATIE ROLLAND</t>
  </si>
  <si>
    <t>SAINT BARTHELEMY DE VALS</t>
  </si>
  <si>
    <t>MOURS SAINT EUSEBE</t>
  </si>
  <si>
    <t>SAINT LAURENT EN ROYANS</t>
  </si>
  <si>
    <t>SAINT PAUL LES ROMANS</t>
  </si>
  <si>
    <t>SAINT NAZAIRE EN ROYANS</t>
  </si>
  <si>
    <t>SAINT MARCEL LES VALENCE</t>
  </si>
  <si>
    <t>SAINT AVIT</t>
  </si>
  <si>
    <t>BARNAVE</t>
  </si>
  <si>
    <t>C03</t>
  </si>
  <si>
    <t>M02</t>
  </si>
  <si>
    <t>C04</t>
  </si>
  <si>
    <t>C05</t>
  </si>
  <si>
    <t>VH02</t>
  </si>
  <si>
    <t>SV01</t>
  </si>
  <si>
    <t>CVD02</t>
  </si>
  <si>
    <t>VH03</t>
  </si>
  <si>
    <t>N04</t>
  </si>
  <si>
    <t>SV04</t>
  </si>
  <si>
    <t>M05</t>
  </si>
  <si>
    <t>C01</t>
  </si>
  <si>
    <t>C08</t>
  </si>
  <si>
    <t>CVD04</t>
  </si>
  <si>
    <t>M04</t>
  </si>
  <si>
    <t>C06</t>
  </si>
  <si>
    <t>M03</t>
  </si>
  <si>
    <t>M06</t>
  </si>
  <si>
    <t>CVD01</t>
  </si>
  <si>
    <t>C07</t>
  </si>
  <si>
    <t>SV02</t>
  </si>
  <si>
    <t>N03</t>
  </si>
  <si>
    <t>M01</t>
  </si>
  <si>
    <t>N01</t>
  </si>
  <si>
    <t>SV07</t>
  </si>
  <si>
    <t>RI01</t>
  </si>
  <si>
    <t>CVD03</t>
  </si>
  <si>
    <t>C02</t>
  </si>
  <si>
    <t>N02</t>
  </si>
  <si>
    <t>N05</t>
  </si>
  <si>
    <t>M07</t>
  </si>
  <si>
    <t>SV03</t>
  </si>
  <si>
    <t>SV05</t>
  </si>
  <si>
    <t>M. HERZ MAXIME</t>
  </si>
  <si>
    <t>ULIS</t>
  </si>
  <si>
    <t>JEAN DE LA FONTAINE (Application)</t>
  </si>
  <si>
    <t>E.E.A.</t>
  </si>
  <si>
    <t>SOPHIE CONDORCET (Application)</t>
  </si>
  <si>
    <t>AUGUSTE DUREAU</t>
  </si>
  <si>
    <t>QPV</t>
  </si>
  <si>
    <t>REP</t>
  </si>
  <si>
    <t>REP 15+</t>
  </si>
  <si>
    <t>REP 15</t>
  </si>
  <si>
    <t>D</t>
  </si>
  <si>
    <t>RV01</t>
  </si>
  <si>
    <t>RV02</t>
  </si>
  <si>
    <t>RV03</t>
  </si>
  <si>
    <t>ST CHRISTOPHE ET LE LARIS</t>
  </si>
  <si>
    <t>ce.0260529J@ac-grenoble.fr</t>
  </si>
  <si>
    <t>ce.0260531L@ac-grenoble.fr</t>
  </si>
  <si>
    <t>ce.0260532M@ac-grenoble.fr</t>
  </si>
  <si>
    <t>ce.0261192E@ac-grenoble.fr</t>
  </si>
  <si>
    <t>ce.0260536S@ac-grenoble.fr</t>
  </si>
  <si>
    <t>ce.0260537T@ac-grenoble.fr</t>
  </si>
  <si>
    <t>ce.0261185X@ac-grenoble.fr</t>
  </si>
  <si>
    <t>ce.0261015M@ac-grenoble.fr</t>
  </si>
  <si>
    <t>ce.0260543Z@ac-grenoble.fr</t>
  </si>
  <si>
    <t>ce.0260544A@ac-grenoble.fr</t>
  </si>
  <si>
    <t>ce.0261283D@ac-grenoble.fr</t>
  </si>
  <si>
    <t>ce.0260597H@ac-grenoble.fr</t>
  </si>
  <si>
    <t>ce.0260984D@ac-grenoble.fr</t>
  </si>
  <si>
    <t>ce.0260980Z@ac-grenoble.fr</t>
  </si>
  <si>
    <t>ce.0260555M@ac-grenoble.fr</t>
  </si>
  <si>
    <t>ce.0260556N@ac-grenoble.fr</t>
  </si>
  <si>
    <t>ce.0260558R@ac-grenoble.fr</t>
  </si>
  <si>
    <t>ce.0260559S@ac-grenoble.fr</t>
  </si>
  <si>
    <t>ce.0260563W@ac-grenoble.fr</t>
  </si>
  <si>
    <t>ce.0260570D@ac-grenoble.fr</t>
  </si>
  <si>
    <t>ce.0261201P@ac-grenoble.fr</t>
  </si>
  <si>
    <t>ce.0261116X@ac-grenoble.fr</t>
  </si>
  <si>
    <t>ce.0260572F@ac-grenoble.fr</t>
  </si>
  <si>
    <t>ce.0260576K@ac-grenoble.fr</t>
  </si>
  <si>
    <t>ce.0261312K@ac-grenoble.fr</t>
  </si>
  <si>
    <t>ce.0260581R@ac-grenoble.fr</t>
  </si>
  <si>
    <t>ce.0261227T@ac-grenoble.fr</t>
  </si>
  <si>
    <t>ce.0260590A@ac-grenoble.fr</t>
  </si>
  <si>
    <t>ce.0260593D@ac-grenoble.fr</t>
  </si>
  <si>
    <t>ce.0260595F@ac-grenoble.fr</t>
  </si>
  <si>
    <t>ce.0260119N@ac-grenoble.fr</t>
  </si>
  <si>
    <t>ce.0260808M@ac-grenoble.fr</t>
  </si>
  <si>
    <t>ce.0260123T@ac-grenoble.fr</t>
  </si>
  <si>
    <t>ce.0260772Y@ac-grenoble.fr</t>
  </si>
  <si>
    <t>ce.0260599K@ac-grenoble.fr</t>
  </si>
  <si>
    <t>ce.0260598J@ac-grenoble.fr</t>
  </si>
  <si>
    <t>ce.0261016N@ac-grenoble.fr</t>
  </si>
  <si>
    <t>ce.0260985E@ac-grenoble.fr</t>
  </si>
  <si>
    <t>ce.0260795Y@ac-grenoble.fr</t>
  </si>
  <si>
    <t>ce.0261014L@ac-grenoble.fr</t>
  </si>
  <si>
    <t>ce.0261207W@ac-grenoble.fr</t>
  </si>
  <si>
    <t>ce.0260858S@ac-grenoble.fr</t>
  </si>
  <si>
    <t>ce.0260952U@ac-grenoble.fr</t>
  </si>
  <si>
    <t>ce.0260954W@ac-grenoble.fr</t>
  </si>
  <si>
    <t>ce.0261128K@ac-grenoble.fr</t>
  </si>
  <si>
    <t>ce.0260600L@ac-grenoble.fr</t>
  </si>
  <si>
    <t>ce.0260601M@ac-grenoble.fr</t>
  </si>
  <si>
    <t>ce.0260891C@ac-grenoble.fr</t>
  </si>
  <si>
    <t>ce.0260936B@ac-grenoble.fr</t>
  </si>
  <si>
    <t>ce.0260951T@ac-grenoble.fr</t>
  </si>
  <si>
    <t>ce.0260779F@ac-grenoble.fr</t>
  </si>
  <si>
    <t>ce.0261379H@ac-grenoble.fr</t>
  </si>
  <si>
    <t>ce.0260141M@ac-grenoble.fr</t>
  </si>
  <si>
    <t>ce.0260603P@ac-grenoble.fr</t>
  </si>
  <si>
    <t>ce.0260143P@ac-grenoble.fr</t>
  </si>
  <si>
    <t>ce.0260146T@ac-grenoble.fr</t>
  </si>
  <si>
    <t>ce.0260604R@ac-grenoble.fr</t>
  </si>
  <si>
    <t>ce.0260147U@ac-grenoble.fr</t>
  </si>
  <si>
    <t>ce.0260150X@ac-grenoble.fr</t>
  </si>
  <si>
    <t>ce.0260151Y@ac-grenoble.fr</t>
  </si>
  <si>
    <t>ce.0260157E@ac-grenoble.fr</t>
  </si>
  <si>
    <t>ce.0260163L@ac-grenoble.fr</t>
  </si>
  <si>
    <t>ce.0260165N@ac-grenoble.fr</t>
  </si>
  <si>
    <t>ce.0260164M@ac-grenoble.fr</t>
  </si>
  <si>
    <t>ce.0260166P@ac-grenoble.fr</t>
  </si>
  <si>
    <t>ce.0260167R@ac-grenoble.fr</t>
  </si>
  <si>
    <t>ce.0260169T@ac-grenoble.fr</t>
  </si>
  <si>
    <t>ce.0261215E@ac-grenoble.fr</t>
  </si>
  <si>
    <t>ce.0261216F@ac-grenoble.fr</t>
  </si>
  <si>
    <t>ce.0260172W@ac-grenoble.fr</t>
  </si>
  <si>
    <t>ce.0261143B@ac-grenoble.fr</t>
  </si>
  <si>
    <t>ce.0261003Z@ac-grenoble.fr</t>
  </si>
  <si>
    <t>ce.0260180E@ac-grenoble.fr</t>
  </si>
  <si>
    <t>ce.0260182G@ac-grenoble.fr</t>
  </si>
  <si>
    <t>ce.0261248R@ac-grenoble.fr</t>
  </si>
  <si>
    <t>ce.0260183H@ac-grenoble.fr</t>
  </si>
  <si>
    <t>ce.0261130M@ac-grenoble.fr</t>
  </si>
  <si>
    <t>ce.0261159U@ac-grenoble.fr</t>
  </si>
  <si>
    <t>ce.0260190R@ac-grenoble.fr</t>
  </si>
  <si>
    <t>ce.0260193U@ac-grenoble.fr</t>
  </si>
  <si>
    <t>ce.0260194V@ac-grenoble.fr</t>
  </si>
  <si>
    <t>ce.0260992M@ac-grenoble.fr</t>
  </si>
  <si>
    <t>ce.0261184W@ac-grenoble.fr</t>
  </si>
  <si>
    <t>ce.0260198Z@ac-grenoble.fr</t>
  </si>
  <si>
    <t>ce.0260199A@ac-grenoble.fr</t>
  </si>
  <si>
    <t>ce.0260200B@ac-grenoble.fr</t>
  </si>
  <si>
    <t>ce.0260201C@ac-grenoble.fr</t>
  </si>
  <si>
    <t>ce.0261289K@ac-grenoble.fr</t>
  </si>
  <si>
    <t>ce.0260860U@ac-grenoble.fr</t>
  </si>
  <si>
    <t>ce.0261188A@ac-grenoble.fr</t>
  </si>
  <si>
    <t>ce.0261373B@ac-grenoble.fr</t>
  </si>
  <si>
    <t>ce.0260937C@ac-grenoble.fr</t>
  </si>
  <si>
    <t>ce.0260605S@ac-grenoble.fr</t>
  </si>
  <si>
    <t>ce.0260211N@ac-grenoble.fr</t>
  </si>
  <si>
    <t>ce.0260213R@ac-grenoble.fr</t>
  </si>
  <si>
    <t>ce.0261255Y@ac-grenoble.fr</t>
  </si>
  <si>
    <t>ce.0260606T@ac-grenoble.fr</t>
  </si>
  <si>
    <t>ce.0260955X@ac-grenoble.fr</t>
  </si>
  <si>
    <t>ce.0260607U@ac-grenoble.fr</t>
  </si>
  <si>
    <t>ce.0261377F@ac-grenoble.fr</t>
  </si>
  <si>
    <t>ce.0261164Z@ac-grenoble.fr</t>
  </si>
  <si>
    <t>ce.0260609W@ac-grenoble.fr</t>
  </si>
  <si>
    <t>ce.0260608V@ac-grenoble.fr</t>
  </si>
  <si>
    <t>ce.0260956Y@ac-grenoble.fr</t>
  </si>
  <si>
    <t>ce.0260225D@ac-grenoble.fr</t>
  </si>
  <si>
    <t>ce.0260227F@ac-grenoble.fr</t>
  </si>
  <si>
    <t>ce.0261204T@ac-grenoble.fr</t>
  </si>
  <si>
    <t>ce.0260981A@ac-grenoble.fr</t>
  </si>
  <si>
    <t>ce.0260231K@ac-grenoble.fr</t>
  </si>
  <si>
    <t>ce.0260234N@ac-grenoble.fr</t>
  </si>
  <si>
    <t>ce.0261217G@ac-grenoble.fr</t>
  </si>
  <si>
    <t>ce.0260238T@ac-grenoble.fr</t>
  </si>
  <si>
    <t>ce.0260661C@ac-grenoble.fr</t>
  </si>
  <si>
    <t>ce.0260667J@ac-grenoble.fr</t>
  </si>
  <si>
    <t>ce.0261165A@ac-grenoble.fr</t>
  </si>
  <si>
    <t>ce.0260668K@ac-grenoble.fr</t>
  </si>
  <si>
    <t>ce.0260669L@ac-grenoble.fr</t>
  </si>
  <si>
    <t>ce.0260677V@ac-grenoble.fr</t>
  </si>
  <si>
    <t>ce.0260675T@ac-grenoble.fr</t>
  </si>
  <si>
    <t>ce.0261120B@ac-grenoble.fr</t>
  </si>
  <si>
    <t>ce.0261295S@ac-grenoble.fr</t>
  </si>
  <si>
    <t>ce.0261037L@ac-grenoble.fr</t>
  </si>
  <si>
    <t>ce.0260689H@ac-grenoble.fr</t>
  </si>
  <si>
    <t>ce.0260889A@ac-grenoble.fr</t>
  </si>
  <si>
    <t>ce.0260568B@ac-grenoble.fr</t>
  </si>
  <si>
    <t>ce.0260567A@ac-grenoble.fr</t>
  </si>
  <si>
    <t>ce.0260569C@ac-grenoble.fr</t>
  </si>
  <si>
    <t>ce.0260584U@ac-grenoble.fr</t>
  </si>
  <si>
    <t>ce.0260160H@ac-grenoble.fr</t>
  </si>
  <si>
    <t>ce.0260206H@ac-grenoble.fr</t>
  </si>
  <si>
    <t>ce.0260665G@ac-grenoble.fr</t>
  </si>
  <si>
    <t>ce.0261102G@ac-grenoble.fr</t>
  </si>
  <si>
    <t>ce.0260697S@ac-grenoble.fr</t>
  </si>
  <si>
    <t>ce.0260280N@ac-grenoble.fr</t>
  </si>
  <si>
    <t>ce.0261325Z@ac-grenoble.fr</t>
  </si>
  <si>
    <t>ce.0260336Z@ac-grenoble.fr</t>
  </si>
  <si>
    <t>ce.0260346K@ac-grenoble.fr</t>
  </si>
  <si>
    <t>ce.0261002Y@ac-grenoble.fr</t>
  </si>
  <si>
    <t>ce.0260470V@ac-grenoble.fr</t>
  </si>
  <si>
    <t>ce.0260694N@ac-grenoble.fr</t>
  </si>
  <si>
    <t>ce.0260696R@ac-grenoble.fr</t>
  </si>
  <si>
    <t>ce.0261382L@ac-grenoble.fr</t>
  </si>
  <si>
    <t>ce.0260673R@ac-grenoble.fr</t>
  </si>
  <si>
    <t>ce.0260295E@ac-grenoble.fr</t>
  </si>
  <si>
    <t>ce.0261327B@ac-grenoble.fr</t>
  </si>
  <si>
    <t>ce.0260700V@ac-grenoble.fr</t>
  </si>
  <si>
    <t>ce.0260679X@ac-grenoble.fr</t>
  </si>
  <si>
    <t>ce.0260471W@ac-grenoble.fr</t>
  </si>
  <si>
    <t>ce.0260703Y@ac-grenoble.fr</t>
  </si>
  <si>
    <t>ce.0260704Z@ac-grenoble.fr</t>
  </si>
  <si>
    <t>ce.0260610X@ac-grenoble.fr</t>
  </si>
  <si>
    <t>ce.0261117Y@ac-grenoble.fr</t>
  </si>
  <si>
    <t>ce.0260707C@ac-grenoble.fr</t>
  </si>
  <si>
    <t>ce.0260709E@ac-grenoble.fr</t>
  </si>
  <si>
    <t>ce.0260938D@ac-grenoble.fr</t>
  </si>
  <si>
    <t>ce.0261144C@ac-grenoble.fr</t>
  </si>
  <si>
    <t>ce.0260611Y@ac-grenoble.fr</t>
  </si>
  <si>
    <t>ce.0261142A@ac-grenoble.fr</t>
  </si>
  <si>
    <t>ce.0260716M@ac-grenoble.fr</t>
  </si>
  <si>
    <t>ce.0260717N@ac-grenoble.fr</t>
  </si>
  <si>
    <t>ce.0260719R@ac-grenoble.fr</t>
  </si>
  <si>
    <t>ce.0260721T@ac-grenoble.fr</t>
  </si>
  <si>
    <t>ce.0260861V@ac-grenoble.fr</t>
  </si>
  <si>
    <t>ce.0260723V@ac-grenoble.fr</t>
  </si>
  <si>
    <t>ce.0260724W@ac-grenoble.fr</t>
  </si>
  <si>
    <t>ce.0260725X@ac-grenoble.fr</t>
  </si>
  <si>
    <t>ce.0261293P@ac-grenoble.fr</t>
  </si>
  <si>
    <t>ce.0261384N@ac-grenoble.fr</t>
  </si>
  <si>
    <t>ce.0260730C@ac-grenoble.fr</t>
  </si>
  <si>
    <t>ce.0260732E@ac-grenoble.fr</t>
  </si>
  <si>
    <t>ce.0260734G@ac-grenoble.fr</t>
  </si>
  <si>
    <t>ce.0261187Z@ac-grenoble.fr</t>
  </si>
  <si>
    <t>ce.0261290L@ac-grenoble.fr</t>
  </si>
  <si>
    <t>ce.0260741P@ac-grenoble.fr</t>
  </si>
  <si>
    <t>ce.0261104J@ac-grenoble.fr</t>
  </si>
  <si>
    <t>ce.0261005B@ac-grenoble.fr</t>
  </si>
  <si>
    <t>ce.0260749Y@ac-grenoble.fr</t>
  </si>
  <si>
    <t>ce.0261241H@ac-grenoble.fr</t>
  </si>
  <si>
    <t>ce.0260750Z@ac-grenoble.fr</t>
  </si>
  <si>
    <t>ce.0260751A@ac-grenoble.fr</t>
  </si>
  <si>
    <t>ce.0261326A@ac-grenoble.fr</t>
  </si>
  <si>
    <t>ce.0260756F@ac-grenoble.fr</t>
  </si>
  <si>
    <t>ce.0260759J@ac-grenoble.fr</t>
  </si>
  <si>
    <t>ce.0260757G@ac-grenoble.fr</t>
  </si>
  <si>
    <t>ce.0261163Y@ac-grenoble.fr</t>
  </si>
  <si>
    <t>ce.0261222M@ac-grenoble.fr</t>
  </si>
  <si>
    <t>ce.0261190C@ac-grenoble.fr</t>
  </si>
  <si>
    <t>ce.0260796Z@ac-grenoble.fr</t>
  </si>
  <si>
    <t>ce.0260260S@ac-grenoble.fr</t>
  </si>
  <si>
    <t>ce.0260939E@ac-grenoble.fr</t>
  </si>
  <si>
    <t>ce.0260986F@ac-grenoble.fr</t>
  </si>
  <si>
    <t>ce.0260865Z@ac-grenoble.fr</t>
  </si>
  <si>
    <t>ce.0260261T@ac-grenoble.fr</t>
  </si>
  <si>
    <t>ce.0261237D@ac-grenoble.fr</t>
  </si>
  <si>
    <t>ce.0260864Y@ac-grenoble.fr</t>
  </si>
  <si>
    <t>ce.0261195H@ac-grenoble.fr</t>
  </si>
  <si>
    <t>ce.0260792V@ac-grenoble.fr</t>
  </si>
  <si>
    <t>ce.0260793W@ac-grenoble.fr</t>
  </si>
  <si>
    <t>ce.0260615C@ac-grenoble.fr</t>
  </si>
  <si>
    <t>ce.0260616D@ac-grenoble.fr</t>
  </si>
  <si>
    <t>ce.0260619G@ac-grenoble.fr</t>
  </si>
  <si>
    <t>ce.0261536D@ac-grenoble.fr</t>
  </si>
  <si>
    <t>ce.0261018R@ac-grenoble.fr</t>
  </si>
  <si>
    <t>ce.0261191D@ac-grenoble.fr</t>
  </si>
  <si>
    <t>ce.0261345W@ac-grenoble.fr</t>
  </si>
  <si>
    <t>ce.0260263V@ac-grenoble.fr</t>
  </si>
  <si>
    <t>ce.0260264W@ac-grenoble.fr</t>
  </si>
  <si>
    <t>ce.0260266Y@ac-grenoble.fr</t>
  </si>
  <si>
    <t>ce.0260781H@ac-grenoble.fr</t>
  </si>
  <si>
    <t>ce.0261383M@ac-grenoble.fr</t>
  </si>
  <si>
    <t>ce.0260272E@ac-grenoble.fr</t>
  </si>
  <si>
    <t>ce.0261147F@ac-grenoble.fr</t>
  </si>
  <si>
    <t>ce.0260869D@ac-grenoble.fr</t>
  </si>
  <si>
    <t>ce.0261167C@ac-grenoble.fr</t>
  </si>
  <si>
    <t>ce.0260276J@ac-grenoble.fr</t>
  </si>
  <si>
    <t>ce.0261196J@ac-grenoble.fr</t>
  </si>
  <si>
    <t>ce.0260279M@ac-grenoble.fr</t>
  </si>
  <si>
    <t>ce.0261186Y@ac-grenoble.fr</t>
  </si>
  <si>
    <t>ce.0260959B@ac-grenoble.fr</t>
  </si>
  <si>
    <t>ce.0260286V@ac-grenoble.fr</t>
  </si>
  <si>
    <t>ce.0260961D@ac-grenoble.fr</t>
  </si>
  <si>
    <t>ce.0260962E@ac-grenoble.fr</t>
  </si>
  <si>
    <t>ce.0260620H@ac-grenoble.fr</t>
  </si>
  <si>
    <t>ce.0260960C@ac-grenoble.fr</t>
  </si>
  <si>
    <t>ce.0260290Z@ac-grenoble.fr</t>
  </si>
  <si>
    <t>ce.0260292B@ac-grenoble.fr</t>
  </si>
  <si>
    <t>ce.0260294D@ac-grenoble.fr</t>
  </si>
  <si>
    <t>ce.0260963F@ac-grenoble.fr</t>
  </si>
  <si>
    <t>ce.0260958A@ac-grenoble.fr</t>
  </si>
  <si>
    <t>ce.0260299J@ac-grenoble.fr</t>
  </si>
  <si>
    <t>ce.0260302M@ac-grenoble.fr</t>
  </si>
  <si>
    <t>ce.0261106L@ac-grenoble.fr</t>
  </si>
  <si>
    <t>ce.0260964G@ac-grenoble.fr</t>
  </si>
  <si>
    <t>ce.0261244L@ac-grenoble.fr</t>
  </si>
  <si>
    <t>ce.0261019S@ac-grenoble.fr</t>
  </si>
  <si>
    <t>ce.0261127J@ac-grenoble.fr</t>
  </si>
  <si>
    <t>ce.0260621J@ac-grenoble.fr</t>
  </si>
  <si>
    <t>ce.0260622K@ac-grenoble.fr</t>
  </si>
  <si>
    <t>ce.0260307T@ac-grenoble.fr</t>
  </si>
  <si>
    <t>ce.0260311X@ac-grenoble.fr</t>
  </si>
  <si>
    <t>ce.0260316C@ac-grenoble.fr</t>
  </si>
  <si>
    <t>ce.0260318E@ac-grenoble.fr</t>
  </si>
  <si>
    <t>ce.0260965H@ac-grenoble.fr</t>
  </si>
  <si>
    <t>ce.0260623L@ac-grenoble.fr</t>
  </si>
  <si>
    <t>ce.0260321H@ac-grenoble.fr</t>
  </si>
  <si>
    <t>ce.0261226S@ac-grenoble.fr</t>
  </si>
  <si>
    <t>ce.0261206V@ac-grenoble.fr</t>
  </si>
  <si>
    <t>ce.0261121C@ac-grenoble.fr</t>
  </si>
  <si>
    <t>ce.0260624M@ac-grenoble.fr</t>
  </si>
  <si>
    <t>ce.0260625N@ac-grenoble.fr</t>
  </si>
  <si>
    <t>ce.0260982B@ac-grenoble.fr</t>
  </si>
  <si>
    <t>ce.0260856P@ac-grenoble.fr</t>
  </si>
  <si>
    <t>ce.0260329S@ac-grenoble.fr</t>
  </si>
  <si>
    <t>ce.0260328R@ac-grenoble.fr</t>
  </si>
  <si>
    <t>ce.0261346X@ac-grenoble.fr</t>
  </si>
  <si>
    <t>ce.0260332V@ac-grenoble.fr</t>
  </si>
  <si>
    <t>ce.0260333W@ac-grenoble.fr</t>
  </si>
  <si>
    <t>ce.0261529W@ac-grenoble.fr</t>
  </si>
  <si>
    <t>ce.0260350P@ac-grenoble.fr</t>
  </si>
  <si>
    <t>ce.0260345J@ac-grenoble.fr</t>
  </si>
  <si>
    <t>ce.0260342F@ac-grenoble.fr</t>
  </si>
  <si>
    <t>ce.0260343G@ac-grenoble.fr</t>
  </si>
  <si>
    <t>ce.0260349N@ac-grenoble.fr</t>
  </si>
  <si>
    <t>ce.0260991L@ac-grenoble.fr</t>
  </si>
  <si>
    <t>ce.0260987G@ac-grenoble.fr</t>
  </si>
  <si>
    <t>ce.0260969M@ac-grenoble.fr</t>
  </si>
  <si>
    <t>ce.0260970N@ac-grenoble.fr</t>
  </si>
  <si>
    <t>ce.0261038M@ac-grenoble.fr</t>
  </si>
  <si>
    <t>ce.0260966J@ac-grenoble.fr</t>
  </si>
  <si>
    <t>ce.0260363D@ac-grenoble.fr</t>
  </si>
  <si>
    <t>ce.0260364E@ac-grenoble.fr</t>
  </si>
  <si>
    <t>ce.0260968L@ac-grenoble.fr</t>
  </si>
  <si>
    <t>ce.0260627R@ac-grenoble.fr</t>
  </si>
  <si>
    <t>ce.0260628S@ac-grenoble.fr</t>
  </si>
  <si>
    <t>ce.0260246B@ac-grenoble.fr</t>
  </si>
  <si>
    <t>ce.0260629T@ac-grenoble.fr</t>
  </si>
  <si>
    <t>ce.0260967K@ac-grenoble.fr</t>
  </si>
  <si>
    <t>ce.0261213C@ac-grenoble.fr</t>
  </si>
  <si>
    <t>ce.0260632W@ac-grenoble.fr</t>
  </si>
  <si>
    <t>ce.0260631V@ac-grenoble.fr</t>
  </si>
  <si>
    <t>ce.0260630U@ac-grenoble.fr</t>
  </si>
  <si>
    <t>ce.0260971P@ac-grenoble.fr</t>
  </si>
  <si>
    <t>ce.0261261E@ac-grenoble.fr</t>
  </si>
  <si>
    <t>ce.0260377U@ac-grenoble.fr</t>
  </si>
  <si>
    <t>ce.0260378V@ac-grenoble.fr</t>
  </si>
  <si>
    <t>ce.0261297U@ac-grenoble.fr</t>
  </si>
  <si>
    <t>ce.0260381Y@ac-grenoble.fr</t>
  </si>
  <si>
    <t>ce.0260941G@ac-grenoble.fr</t>
  </si>
  <si>
    <t>ce.0260382Z@ac-grenoble.fr</t>
  </si>
  <si>
    <t>ce.0260385C@ac-grenoble.fr</t>
  </si>
  <si>
    <t>ce.0261399E@ac-grenoble.fr</t>
  </si>
  <si>
    <t>ce.0260387E@ac-grenoble.fr</t>
  </si>
  <si>
    <t>ce.0260988H@ac-grenoble.fr</t>
  </si>
  <si>
    <t>ce.0261256Z@ac-grenoble.fr</t>
  </si>
  <si>
    <t>ce.0260392K@ac-grenoble.fr</t>
  </si>
  <si>
    <t>ce.0260395N@ac-grenoble.fr</t>
  </si>
  <si>
    <t>ce.0260636A@ac-grenoble.fr</t>
  </si>
  <si>
    <t>ce.0260399T@ac-grenoble.fr</t>
  </si>
  <si>
    <t>ce.0260400U@ac-grenoble.fr</t>
  </si>
  <si>
    <t>ce.0261238E@ac-grenoble.fr</t>
  </si>
  <si>
    <t>ce.0260637B@ac-grenoble.fr</t>
  </si>
  <si>
    <t>ce.0260406A@ac-grenoble.fr</t>
  </si>
  <si>
    <t>ce.0260407B@ac-grenoble.fr</t>
  </si>
  <si>
    <t>ce.0260993N@ac-grenoble.fr</t>
  </si>
  <si>
    <t>ce.0261040P@ac-grenoble.fr</t>
  </si>
  <si>
    <t>ce.0260410E@ac-grenoble.fr</t>
  </si>
  <si>
    <t>ce.0261342T@ac-grenoble.fr</t>
  </si>
  <si>
    <t>ce.0261442B@ac-grenoble.fr</t>
  </si>
  <si>
    <t>ce.0261229V@ac-grenoble.fr</t>
  </si>
  <si>
    <t>ce.0261230W@ac-grenoble.fr</t>
  </si>
  <si>
    <t>ce.0260413H@ac-grenoble.fr</t>
  </si>
  <si>
    <t>ce.0260414J@ac-grenoble.fr</t>
  </si>
  <si>
    <t>ce.0260417M@ac-grenoble.fr</t>
  </si>
  <si>
    <t>ce.0260419P@ac-grenoble.fr</t>
  </si>
  <si>
    <t>ce.0261122D@ac-grenoble.fr</t>
  </si>
  <si>
    <t>ce.0260422T@ac-grenoble.fr</t>
  </si>
  <si>
    <t>ce.0260423U@ac-grenoble.fr</t>
  </si>
  <si>
    <t>ce.0261022V@ac-grenoble.fr</t>
  </si>
  <si>
    <t>ce.0261182U@ac-grenoble.fr</t>
  </si>
  <si>
    <t>ce.0260427Y@ac-grenoble.fr</t>
  </si>
  <si>
    <t>ce.0261024X@ac-grenoble.fr</t>
  </si>
  <si>
    <t>ce.0261214D@ac-grenoble.fr</t>
  </si>
  <si>
    <t>ce.0260247C@ac-grenoble.fr</t>
  </si>
  <si>
    <t>ce.0261118Z@ac-grenoble.fr</t>
  </si>
  <si>
    <t>ce.0260638C@ac-grenoble.fr</t>
  </si>
  <si>
    <t>ce.0260430B@ac-grenoble.fr</t>
  </si>
  <si>
    <t>ce.0261348Z@ac-grenoble.fr</t>
  </si>
  <si>
    <t>ce.0261374C@ac-grenoble.fr</t>
  </si>
  <si>
    <t>ce.0260431C@ac-grenoble.fr</t>
  </si>
  <si>
    <t>ce.0260433E@ac-grenoble.fr</t>
  </si>
  <si>
    <t>ce.0260436H@ac-grenoble.fr</t>
  </si>
  <si>
    <t>ce.0260438K@ac-grenoble.fr</t>
  </si>
  <si>
    <t>ce.0260972R@ac-grenoble.fr</t>
  </si>
  <si>
    <t>ce.0260639D@ac-grenoble.fr</t>
  </si>
  <si>
    <t>ce.0260443R@ac-grenoble.fr</t>
  </si>
  <si>
    <t>ce.0260441N@ac-grenoble.fr</t>
  </si>
  <si>
    <t>ce.0260445T@ac-grenoble.fr</t>
  </si>
  <si>
    <t>ce.0260393L@ac-grenoble.fr</t>
  </si>
  <si>
    <t>ce.0260397R@ac-grenoble.fr</t>
  </si>
  <si>
    <t>ce.0260402W@ac-grenoble.fr</t>
  </si>
  <si>
    <t>ce.0260448W@ac-grenoble.fr</t>
  </si>
  <si>
    <t>ce.0261006C@ac-grenoble.fr</t>
  </si>
  <si>
    <t>ce.0261228U@ac-grenoble.fr</t>
  </si>
  <si>
    <t>ce.0260451Z@ac-grenoble.fr</t>
  </si>
  <si>
    <t>ce.0261205U@ac-grenoble.fr</t>
  </si>
  <si>
    <t>ce.0260456E@ac-grenoble.fr</t>
  </si>
  <si>
    <t>ce.0261343U@ac-grenoble.fr</t>
  </si>
  <si>
    <t>ce.0260528H@ac-grenoble.fr</t>
  </si>
  <si>
    <t>ce.0261296T@ac-grenoble.fr</t>
  </si>
  <si>
    <t>ce.0260463M@ac-grenoble.fr</t>
  </si>
  <si>
    <t>ce.0261042S@ac-grenoble.fr</t>
  </si>
  <si>
    <t>ce.0261041R@ac-grenoble.fr</t>
  </si>
  <si>
    <t>ce.0260465P@ac-grenoble.fr</t>
  </si>
  <si>
    <t>ce.0260464N@ac-grenoble.fr</t>
  </si>
  <si>
    <t>ce.0261107M@ac-grenoble.fr</t>
  </si>
  <si>
    <t>ce.0260642G@ac-grenoble.fr</t>
  </si>
  <si>
    <t>ce.0261375D@ac-grenoble.fr</t>
  </si>
  <si>
    <t>ce.0261456S@ac-grenoble.fr</t>
  </si>
  <si>
    <t>ce.0260474Z@ac-grenoble.fr</t>
  </si>
  <si>
    <t>ce.0260862W@ac-grenoble.fr</t>
  </si>
  <si>
    <t>ce.0260892D@ac-grenoble.fr</t>
  </si>
  <si>
    <t>ce.0260479E@ac-grenoble.fr</t>
  </si>
  <si>
    <t>ce.0261202R@ac-grenoble.fr</t>
  </si>
  <si>
    <t>ce.0260481G@ac-grenoble.fr</t>
  </si>
  <si>
    <t>ce.0260485L@ac-grenoble.fr</t>
  </si>
  <si>
    <t>ce.0260242X@ac-grenoble.fr</t>
  </si>
  <si>
    <t>ce.0261282C@ac-grenoble.fr</t>
  </si>
  <si>
    <t>ce.0261156R@ac-grenoble.fr</t>
  </si>
  <si>
    <t>ce.0261108N@ac-grenoble.fr</t>
  </si>
  <si>
    <t>ce.0261254X@ac-grenoble.fr</t>
  </si>
  <si>
    <t>ce.0261212B@ac-grenoble.fr</t>
  </si>
  <si>
    <t>ce.0261250T@ac-grenoble.fr</t>
  </si>
  <si>
    <t>ce.0260511P@ac-grenoble.fr</t>
  </si>
  <si>
    <t>ce.0261349A@ac-grenoble.fr</t>
  </si>
  <si>
    <t>ce.0261240G@ac-grenoble.fr</t>
  </si>
  <si>
    <t>ce.0260483J@ac-grenoble.fr</t>
  </si>
  <si>
    <t>ce.0261027A@ac-grenoble.fr</t>
  </si>
  <si>
    <t>ce.0261025Y@ac-grenoble.fr</t>
  </si>
  <si>
    <t>ce.0261313L@ac-grenoble.fr</t>
  </si>
  <si>
    <t>ce.0260989J@ac-grenoble.fr</t>
  </si>
  <si>
    <t>ce.0260797A@ac-grenoble.fr</t>
  </si>
  <si>
    <t>ce.0261281B@ac-grenoble.fr</t>
  </si>
  <si>
    <t>ce.0260974T@ac-grenoble.fr</t>
  </si>
  <si>
    <t>ce.0261284E@ac-grenoble.fr</t>
  </si>
  <si>
    <t>ce.0260484K@ac-grenoble.fr</t>
  </si>
  <si>
    <t>ce.0260643H@ac-grenoble.fr</t>
  </si>
  <si>
    <t>ce.0260657Y@ac-grenoble.fr</t>
  </si>
  <si>
    <t>ce.0261239F@ac-grenoble.fr</t>
  </si>
  <si>
    <t>ce.0261249S@ac-grenoble.fr</t>
  </si>
  <si>
    <t>ce.0260650R@ac-grenoble.fr</t>
  </si>
  <si>
    <t>ce.0260660B@ac-grenoble.fr</t>
  </si>
  <si>
    <t>ce.0260649P@ac-grenoble.fr</t>
  </si>
  <si>
    <t>ce.0261119A@ac-grenoble.fr</t>
  </si>
  <si>
    <t>ce.0260245A@ac-grenoble.fr</t>
  </si>
  <si>
    <t>ce.0260654V@ac-grenoble.fr</t>
  </si>
  <si>
    <t>ce.0260656X@ac-grenoble.fr</t>
  </si>
  <si>
    <t>ce.0260645K@ac-grenoble.fr</t>
  </si>
  <si>
    <t>ce.0260783K@ac-grenoble.fr</t>
  </si>
  <si>
    <t>ce.0261524R@ac-grenoble.fr</t>
  </si>
  <si>
    <t>ce.0261026Z@ac-grenoble.fr</t>
  </si>
  <si>
    <t>ce.0260857R@ac-grenoble.fr</t>
  </si>
  <si>
    <t>ce.0260658Z@ac-grenoble.fr</t>
  </si>
  <si>
    <t>04 28 97 00 05</t>
  </si>
  <si>
    <t>ce.0261538F@ac-grenoble.fr</t>
  </si>
  <si>
    <t>ce.0260512R@ac-grenoble.fr</t>
  </si>
  <si>
    <t>ce.0260513S@ac-grenoble.fr</t>
  </si>
  <si>
    <t>ce.0260515U@ac-grenoble.fr</t>
  </si>
  <si>
    <t>ce.0260518X@ac-grenoble.fr</t>
  </si>
  <si>
    <t>ce.0260522B@ac-grenoble.fr</t>
  </si>
  <si>
    <t>ce.0260524D@ac-grenoble.fr</t>
  </si>
  <si>
    <t>ADRESSE ELECTRONIQUE</t>
  </si>
  <si>
    <t>ce.0261452M@ac-grenoble.fr</t>
  </si>
  <si>
    <t>ce.0260910Y@ac-grenoble.fr</t>
  </si>
  <si>
    <t>ce.0260918G@ac-grenoble.fr</t>
  </si>
  <si>
    <t>ce.0260818Y@ac-grenoble.fr</t>
  </si>
  <si>
    <t>ce.0260820A@ac-grenoble.fr</t>
  </si>
  <si>
    <t>ce.0260812S@ac-grenoble.fr</t>
  </si>
  <si>
    <t>ce.0260935A@ac-grenoble.fr</t>
  </si>
  <si>
    <t>ce.0260934Z@ac-grenoble.fr</t>
  </si>
  <si>
    <t>ce.0260933Y@ac-grenoble.fr</t>
  </si>
  <si>
    <t>ce.0260931W@ac-grenoble.fr</t>
  </si>
  <si>
    <t>ce.0260930V@ac-grenoble.fr</t>
  </si>
  <si>
    <t>ce.0260929U@ac-grenoble.fr</t>
  </si>
  <si>
    <t>ce.0260927S@ac-grenoble.fr</t>
  </si>
  <si>
    <t>ce.0260926R@ac-grenoble.fr</t>
  </si>
  <si>
    <t>ce.0260874J@ac-grenoble.fr</t>
  </si>
  <si>
    <t>ce.0260923M@ac-grenoble.fr</t>
  </si>
  <si>
    <t>ce.0260922L@ac-grenoble.fr</t>
  </si>
  <si>
    <t>ce.0261335K@ac-grenoble.fr</t>
  </si>
  <si>
    <t>ce.0260917F@ac-grenoble.fr</t>
  </si>
  <si>
    <t>ce.0260916E@ac-grenoble.fr</t>
  </si>
  <si>
    <t>ce.0260915D@ac-grenoble.fr</t>
  </si>
  <si>
    <t>ce.0260912A@ac-grenoble.fr</t>
  </si>
  <si>
    <t>ce.0260911Z@ac-grenoble.fr</t>
  </si>
  <si>
    <t>ce.0260909X@ac-grenoble.fr</t>
  </si>
  <si>
    <t>ce.0260908W@ac-grenoble.fr</t>
  </si>
  <si>
    <t>ce.0260907V@ac-grenoble.fr</t>
  </si>
  <si>
    <t>ce.0260904S@ac-grenoble.fr</t>
  </si>
  <si>
    <t>ce.0260900M@ac-grenoble.fr</t>
  </si>
  <si>
    <t>ce.0260899L@ac-grenoble.fr</t>
  </si>
  <si>
    <t>ce.0260897J@ac-grenoble.fr</t>
  </si>
  <si>
    <t>ce.0261336L@ac-grenoble.fr</t>
  </si>
  <si>
    <t>ce.0260829K@ac-grenoble.fr</t>
  </si>
  <si>
    <t>ce.0260826G@ac-grenoble.fr</t>
  </si>
  <si>
    <t>ce.0260824E@ac-grenoble.fr</t>
  </si>
  <si>
    <t>ce.0260810P@ac-grenoble.fr</t>
  </si>
  <si>
    <t>44, CHEMIN DU THON</t>
  </si>
  <si>
    <t xml:space="preserve">CHABRILLAN ST JEAN BAPTISTE                   </t>
  </si>
  <si>
    <t xml:space="preserve">L'ENVOL PETITES GRAINES D'ESPOIR      </t>
  </si>
  <si>
    <t>VH01</t>
  </si>
  <si>
    <t>07 67 47 33 94</t>
  </si>
  <si>
    <t>06 86 99 34 05</t>
  </si>
  <si>
    <t>06 81 60 37 83</t>
  </si>
  <si>
    <t>06 83 17 21 69</t>
  </si>
  <si>
    <t>06 16 74 09 16</t>
  </si>
  <si>
    <t>Mme GAERTNER VIRGINIE</t>
  </si>
  <si>
    <t>06 10 09 74 35</t>
  </si>
  <si>
    <t>Mme CINQUIN AUDREY</t>
  </si>
  <si>
    <t>06 70 56 90 79</t>
  </si>
  <si>
    <t>Mme GASPARINI CAROLINE</t>
  </si>
  <si>
    <t>06 72 53 10 16</t>
  </si>
  <si>
    <t>06 84 09 95 25</t>
  </si>
  <si>
    <t>Mme AGOSTINI LAURENCE</t>
  </si>
  <si>
    <t>06 73 00 89 11</t>
  </si>
  <si>
    <t>Mme  DUMOULIN CELINE</t>
  </si>
  <si>
    <t>06 40 51 14 14</t>
  </si>
  <si>
    <t>06 72 22 62 82</t>
  </si>
  <si>
    <t>06 79 43 53 65</t>
  </si>
  <si>
    <t>06 85 91 90 47</t>
  </si>
  <si>
    <t xml:space="preserve">Mme DIANIN KAREN </t>
  </si>
  <si>
    <t>06 61 89 44 81</t>
  </si>
  <si>
    <t>Mme VALENTIN ANNE-LAURE</t>
  </si>
  <si>
    <t>06.32.90.12.67</t>
  </si>
  <si>
    <t xml:space="preserve">Mme MARTEL DELPHINE </t>
  </si>
  <si>
    <t>06 62 19 75 35</t>
  </si>
  <si>
    <t xml:space="preserve">Mme ROMAIN-DIETRICH MAGALI </t>
  </si>
  <si>
    <t>06 08 54 91 36</t>
  </si>
  <si>
    <t>M. FOURNET FRANCOIS</t>
  </si>
  <si>
    <t>M. LAGARDE LAURENT</t>
  </si>
  <si>
    <t>M. BERNABEU THOMAS</t>
  </si>
  <si>
    <t>06 83 17 98 94</t>
  </si>
  <si>
    <t>Mme LARDET MARIE</t>
  </si>
  <si>
    <t>06 30 99 69 57</t>
  </si>
  <si>
    <t>Mme  BEYSSON MATHILDE</t>
  </si>
  <si>
    <t>Mme MARCHAT MICHAËLE</t>
  </si>
  <si>
    <t>Mme SALINAS CLAIRE</t>
  </si>
  <si>
    <t>Mme CHASTAN MARIE</t>
  </si>
  <si>
    <t>Mme JUVENON ANNA</t>
  </si>
  <si>
    <t>Mme CHOMAT CORINNE</t>
  </si>
  <si>
    <t>Mme VERDIER CELINE</t>
  </si>
  <si>
    <t>06 99 52 17 07</t>
  </si>
  <si>
    <t>Mme OLLIER SYLVIE</t>
  </si>
  <si>
    <t>07 83 80 32 79</t>
  </si>
  <si>
    <t>Mme MEUNIER CLAUDINE</t>
  </si>
  <si>
    <t>Mme FUGIER MARIE-PIERRE</t>
  </si>
  <si>
    <t>Mme WAGNER MARYLINE</t>
  </si>
  <si>
    <t>06 64 53 02 64</t>
  </si>
  <si>
    <t>06 17 28 89 55</t>
  </si>
  <si>
    <t>Mme BUSSIER-TORTEL MELANIE</t>
  </si>
  <si>
    <t>ce.0260905T@ac-grenoble.fr</t>
  </si>
  <si>
    <t>ce.0260925P@ac-grenoble.fr</t>
  </si>
  <si>
    <t>ce.0260814U@ac-grenoble.fr</t>
  </si>
  <si>
    <t>ce.0260817X@ac-grenoble.fr</t>
  </si>
  <si>
    <t>ce.0260819Z@ac-grenoble.fr</t>
  </si>
  <si>
    <t>Mme BARRAQUAND ANGELIQUE</t>
  </si>
  <si>
    <t>Mme FOURCHON STEPHANIE</t>
  </si>
  <si>
    <t xml:space="preserve">Mme BENOIT ISABELLE </t>
  </si>
  <si>
    <t>Mme GERMAIN CLAUDINE</t>
  </si>
  <si>
    <t>Mme MAZON VICTORINE</t>
  </si>
  <si>
    <t>Mme BRUNEL MELODIE</t>
  </si>
  <si>
    <t>Mme RAKOTOARISOA MORGANE</t>
  </si>
  <si>
    <t>M. LEGRAND MAXIME</t>
  </si>
  <si>
    <t>Mme THIRIAUD FANNY</t>
  </si>
  <si>
    <t>Mme DEGOUY ELOISE</t>
  </si>
  <si>
    <t>Mme CHAROZE SANDRINE</t>
  </si>
  <si>
    <t>Mme MAURIN EMILIE</t>
  </si>
  <si>
    <t>Mme BAGARRE SANDRINE</t>
  </si>
  <si>
    <t>Mme MORA SABINE</t>
  </si>
  <si>
    <t>Mme COUSIN SANDRINE</t>
  </si>
  <si>
    <t>Mme MINET JUSTINE</t>
  </si>
  <si>
    <t>Mme CHUZEL EMMANUELLE</t>
  </si>
  <si>
    <t>Mme MAURIN FLORIANE</t>
  </si>
  <si>
    <t>Mme BENGUE EMILIE</t>
  </si>
  <si>
    <t>06 88 34 25 51</t>
  </si>
  <si>
    <t>06 17 38 35 93</t>
  </si>
  <si>
    <t>06 86 34 52 29</t>
  </si>
  <si>
    <t>06 75 32 11 52</t>
  </si>
  <si>
    <t>Mme PATARIN VIRGINIE</t>
  </si>
  <si>
    <t>06 88 60 25 23</t>
  </si>
  <si>
    <t>06 84 56 63 92</t>
  </si>
  <si>
    <t>06 61 82 32 10</t>
  </si>
  <si>
    <t>Mme ESTELLE-GEORGET SANDRINE</t>
  </si>
  <si>
    <t>Mme MAREAU JOHANNA</t>
  </si>
  <si>
    <t>Mme REGNIER DANIELE</t>
  </si>
  <si>
    <t>Mme ROMO DE LA FUENTE RACHEL</t>
  </si>
  <si>
    <t>CODE POSTAL</t>
  </si>
  <si>
    <t>SANS ECOLE</t>
  </si>
  <si>
    <t>AVEC ECOLE</t>
  </si>
  <si>
    <t>INSEE</t>
  </si>
  <si>
    <t>ALEYRAC</t>
  </si>
  <si>
    <t>AMBONIL</t>
  </si>
  <si>
    <t>ARNAYON</t>
  </si>
  <si>
    <t>ARPAVON</t>
  </si>
  <si>
    <t>ARTHEMONAY</t>
  </si>
  <si>
    <t>AUBENASSON</t>
  </si>
  <si>
    <t>AUCELON</t>
  </si>
  <si>
    <t>AULAN</t>
  </si>
  <si>
    <t>BALLONS</t>
  </si>
  <si>
    <t>BARCELONNE</t>
  </si>
  <si>
    <t>BARRET DE LIOURE</t>
  </si>
  <si>
    <t>BATHERNAY</t>
  </si>
  <si>
    <t>BEAUMONT EN DIOIS</t>
  </si>
  <si>
    <t>BEAURIERES</t>
  </si>
  <si>
    <t>BEAUVOISIN</t>
  </si>
  <si>
    <t>BELLECOMBE TARENDOL</t>
  </si>
  <si>
    <t>BEZAUDUN SUR BINE</t>
  </si>
  <si>
    <t>BOUVANTE</t>
  </si>
  <si>
    <t>BOUVIERES</t>
  </si>
  <si>
    <t>BRETTE</t>
  </si>
  <si>
    <t>CHALANCON</t>
  </si>
  <si>
    <t>CHAMALOC</t>
  </si>
  <si>
    <t>CHANTEMERLE LES GRIGNAN</t>
  </si>
  <si>
    <t>CHARENS</t>
  </si>
  <si>
    <t>CHASTEL ARNAUD</t>
  </si>
  <si>
    <t>CHATEAUNEUF DE BORDETTE</t>
  </si>
  <si>
    <t>CHAUDEBONNE</t>
  </si>
  <si>
    <t>CHAUVAC LAUX MONTAUX</t>
  </si>
  <si>
    <t>CLANSAYES</t>
  </si>
  <si>
    <t>COMPS</t>
  </si>
  <si>
    <t>CONDILLAC</t>
  </si>
  <si>
    <t>CORNILLAC</t>
  </si>
  <si>
    <t>CORNILLON SUR L'OULE</t>
  </si>
  <si>
    <t>CREPOL</t>
  </si>
  <si>
    <t>CROZE HERMITAGE</t>
  </si>
  <si>
    <t>CRUPIES</t>
  </si>
  <si>
    <t>ECHEVIS</t>
  </si>
  <si>
    <t>ESPENEL</t>
  </si>
  <si>
    <t>ESTABLET</t>
  </si>
  <si>
    <t>EYGALAYES</t>
  </si>
  <si>
    <t>EYGALIERS</t>
  </si>
  <si>
    <t>EYGLUY ESCOULIN</t>
  </si>
  <si>
    <t>EYROLES</t>
  </si>
  <si>
    <t>EYZAHUT</t>
  </si>
  <si>
    <t>FELINES SUR RIMANDOULE</t>
  </si>
  <si>
    <t>FERRASSIERES</t>
  </si>
  <si>
    <t>FRANCILLON SUR ROUBION</t>
  </si>
  <si>
    <t>GIGORS ET LOZERON</t>
  </si>
  <si>
    <t>GLANDAGE</t>
  </si>
  <si>
    <t>GUMIANE</t>
  </si>
  <si>
    <t>IZON LA BRUISSE</t>
  </si>
  <si>
    <t>JONCHERES</t>
  </si>
  <si>
    <t>LA BATIE DES FONTS</t>
  </si>
  <si>
    <t xml:space="preserve">LA BAUME DE TRANSIT </t>
  </si>
  <si>
    <t xml:space="preserve">LA BAUME D'HOSTUN </t>
  </si>
  <si>
    <t>LA CHARCE</t>
  </si>
  <si>
    <t>LA CHAUDIERE</t>
  </si>
  <si>
    <t>LA MOTTE FANJAS</t>
  </si>
  <si>
    <t>LA PENNE SUR L'OUVEZE</t>
  </si>
  <si>
    <t xml:space="preserve">LA ROCHE SUR GRANE </t>
  </si>
  <si>
    <t>LA ROCHE SUR LE BUIS</t>
  </si>
  <si>
    <t>LA ROCHETTE DU BUIS</t>
  </si>
  <si>
    <t>LABOREL</t>
  </si>
  <si>
    <t>LACHAU</t>
  </si>
  <si>
    <t>LAVAL D'AIX</t>
  </si>
  <si>
    <t>LE CHAFFAL</t>
  </si>
  <si>
    <t>LE CHALON</t>
  </si>
  <si>
    <t xml:space="preserve">LE GRAND SERRE </t>
  </si>
  <si>
    <t xml:space="preserve">LE POET CELARD </t>
  </si>
  <si>
    <t>LE POET EN PERCIP</t>
  </si>
  <si>
    <t>LE POET SIGILLAT</t>
  </si>
  <si>
    <t>LEMPS</t>
  </si>
  <si>
    <t>LEONCEL</t>
  </si>
  <si>
    <t>LES PILLES</t>
  </si>
  <si>
    <t xml:space="preserve">LES PRES </t>
  </si>
  <si>
    <t>LES TONILS</t>
  </si>
  <si>
    <t>LESCHES EN DIOIS</t>
  </si>
  <si>
    <t>MANAS</t>
  </si>
  <si>
    <t>MARIGNAC EN DIOIS</t>
  </si>
  <si>
    <t>MEVOUILLON</t>
  </si>
  <si>
    <t>MIRMANDE</t>
  </si>
  <si>
    <t>MISCON</t>
  </si>
  <si>
    <t>MONTAUBAN SUR L'OUVEZE</t>
  </si>
  <si>
    <t>MONTAULIEU</t>
  </si>
  <si>
    <t>MONTCLAR SUR GERVANNE</t>
  </si>
  <si>
    <t>MONTFERRAND LA FARE</t>
  </si>
  <si>
    <t>MONTFROC</t>
  </si>
  <si>
    <t>MONTGUERS</t>
  </si>
  <si>
    <t>MONTMAUR EN DIOIS</t>
  </si>
  <si>
    <t>MONTREAL LES SOURCES</t>
  </si>
  <si>
    <t>MORNANS</t>
  </si>
  <si>
    <t>OMBLEZE</t>
  </si>
  <si>
    <t>ORCINAS</t>
  </si>
  <si>
    <t>PELONNE</t>
  </si>
  <si>
    <t>PENNES LE SEC</t>
  </si>
  <si>
    <t>PIERRELONGUE</t>
  </si>
  <si>
    <t>PLAISIANS</t>
  </si>
  <si>
    <t>POMMEROL</t>
  </si>
  <si>
    <t>PONET ET SAINT AUBAN</t>
  </si>
  <si>
    <t>PONTAIX</t>
  </si>
  <si>
    <t>POYOLS</t>
  </si>
  <si>
    <t>PRADELLE</t>
  </si>
  <si>
    <t>PROPIAC</t>
  </si>
  <si>
    <t>REILHANETTE</t>
  </si>
  <si>
    <t>RIMON ET SAVEL</t>
  </si>
  <si>
    <t>RIOMS</t>
  </si>
  <si>
    <t>ROCHEBAUDIN</t>
  </si>
  <si>
    <t>ROCHEBRUNE</t>
  </si>
  <si>
    <t>ROCHECHINARD</t>
  </si>
  <si>
    <t>ROCHEFOURCHAT</t>
  </si>
  <si>
    <t>ROMEYER</t>
  </si>
  <si>
    <t>ROTTIER</t>
  </si>
  <si>
    <t>ROUSSET LES VIGNES</t>
  </si>
  <si>
    <t>ROUSSIEUX</t>
  </si>
  <si>
    <t>SAINT ANDEOL EN QUINT</t>
  </si>
  <si>
    <t>SAINT AUBAN SUR OUVEZE</t>
  </si>
  <si>
    <t>SAINT BENOIT EN DIOIS</t>
  </si>
  <si>
    <t>SAINT DIZIER EN DIOIS</t>
  </si>
  <si>
    <t>SAINT LAURENT D'ONAY</t>
  </si>
  <si>
    <t>SAINT MARTIN LE COLONEL</t>
  </si>
  <si>
    <t>SAINT MAY</t>
  </si>
  <si>
    <t>SAINT SAUVEUR EN DIOIS</t>
  </si>
  <si>
    <t>SAINTE EUPHEMIE SUR L'OUVEZE</t>
  </si>
  <si>
    <t>SALETTES</t>
  </si>
  <si>
    <t>SALLES SOUS BOIS</t>
  </si>
  <si>
    <t>SOLERIEUX</t>
  </si>
  <si>
    <t>SOUSPIERRE</t>
  </si>
  <si>
    <t xml:space="preserve">TAIN L'HERMITAGE </t>
  </si>
  <si>
    <t>TEYSSIERES</t>
  </si>
  <si>
    <t>TRUINAS</t>
  </si>
  <si>
    <t>VACHERES EN QUINT</t>
  </si>
  <si>
    <t>VAL MARAVEL</t>
  </si>
  <si>
    <t>VALAURIE</t>
  </si>
  <si>
    <t>VALOUSE</t>
  </si>
  <si>
    <t>VERCLAUSE</t>
  </si>
  <si>
    <t>VERCOIRAN</t>
  </si>
  <si>
    <t>VERS SUR MEOUGE</t>
  </si>
  <si>
    <t>VILLEBOIS LES PINS</t>
  </si>
  <si>
    <t>05700</t>
  </si>
  <si>
    <t>VILLEPERDRIX</t>
  </si>
  <si>
    <t>VOLVENT</t>
  </si>
  <si>
    <t>CLAUDETTE PENELON</t>
  </si>
  <si>
    <t>10 RUE DES ECOLES</t>
  </si>
  <si>
    <t>PU</t>
  </si>
  <si>
    <t>PU/
SC/HC</t>
  </si>
  <si>
    <t>RPI C/D</t>
  </si>
  <si>
    <t>110 MONTEE DE L'ECOLE</t>
  </si>
  <si>
    <t>07 62 64 50 19</t>
  </si>
  <si>
    <t>0260577L</t>
  </si>
  <si>
    <t>ce.0260577L@ac-grenoble.fr</t>
  </si>
  <si>
    <t>0261552W</t>
  </si>
  <si>
    <t>ECOLE INDEPENDANTE LES CAROUBIERS</t>
  </si>
  <si>
    <t>3 RUE MARIE CURIE</t>
  </si>
  <si>
    <t>06 95 30 96 24</t>
  </si>
  <si>
    <t xml:space="preserve">MONTESSORI ST JEAN BOSCO        </t>
  </si>
  <si>
    <t>939 IMPASSE DU SERRE</t>
  </si>
  <si>
    <t>06 22 52 32 99</t>
  </si>
  <si>
    <t>Mme DESBOS LYSIANE</t>
  </si>
  <si>
    <t>Mme RENAULT MARIA</t>
  </si>
  <si>
    <t>Mme PANALIER MARINE</t>
  </si>
  <si>
    <t>Mme DEBAYE COTTEREAU SOPHIE</t>
  </si>
  <si>
    <t>Mme ROCHIAS NATHALIE</t>
  </si>
  <si>
    <t>Mme PONSON PONCERRE LAETITIA</t>
  </si>
  <si>
    <t>M. SAUTARD LAURENT</t>
  </si>
  <si>
    <t>Mme BERGEON CORALIE</t>
  </si>
  <si>
    <t xml:space="preserve">Mme CUM ANAIS
</t>
  </si>
  <si>
    <t>06 78 12 08 96</t>
  </si>
  <si>
    <t>N06</t>
  </si>
  <si>
    <t>55 PLACE CARROVOLIS</t>
  </si>
  <si>
    <t>21 RUE DE LA MAIRIE</t>
  </si>
  <si>
    <t>2 AVENUE GEORGES BIZET</t>
  </si>
  <si>
    <t>0261558C</t>
  </si>
  <si>
    <t>ECOLE KEVORK ARABIAN</t>
  </si>
  <si>
    <t>8 CHEMIN DE SAINT JOSEPH</t>
  </si>
  <si>
    <t>04 75 68 84 07</t>
  </si>
  <si>
    <t>7 GRANDE RUE</t>
  </si>
  <si>
    <t>ECOLE LE GRAND SERRE</t>
  </si>
  <si>
    <t>49 RUE DE L'ECOLE</t>
  </si>
  <si>
    <t>6 ROUTE DU VILLAGE</t>
  </si>
  <si>
    <t>21 RUE DES ECOLES</t>
  </si>
  <si>
    <t>637 ROUTE BARTHELEMY DE LAFFEMAS</t>
  </si>
  <si>
    <t>1 PLACE DE L'ANCIEN CANAL</t>
  </si>
  <si>
    <t>12 RUE DU COUDAIR</t>
  </si>
  <si>
    <t>150 A RUE DES ECOLES</t>
  </si>
  <si>
    <t>2 PLACE DE LA FONTAINE</t>
  </si>
  <si>
    <t>7 PLACE DE LA GRANGETTE</t>
  </si>
  <si>
    <t>8 PLACE DE LA GRANGETTE</t>
  </si>
  <si>
    <t>80 ROUTE NEUVE</t>
  </si>
  <si>
    <t>290 ROUTE DE LA GALAURE</t>
  </si>
  <si>
    <t>1 RUE DE L'ECOLE</t>
  </si>
  <si>
    <t>175 RUE DU 22 JUIN 1944</t>
  </si>
  <si>
    <t>12 CHEMIN DE LA FONTAINE DES BUIS</t>
  </si>
  <si>
    <t>175 RUE DES 3 COMMUNES</t>
  </si>
  <si>
    <t>32 PLACE DE LA MAIRIE</t>
  </si>
  <si>
    <t>30 PLACE DE L'EGLISE</t>
  </si>
  <si>
    <t>3 RUE DES PASTOURIAUX</t>
  </si>
  <si>
    <t>40 RUE DE L'ECOLE</t>
  </si>
  <si>
    <t>2 PLACE DE LA MAIRIE</t>
  </si>
  <si>
    <t>90 PLACE SAINT MICHEL</t>
  </si>
  <si>
    <t xml:space="preserve">255 ALLEE SAINTE ANNE </t>
  </si>
  <si>
    <t>CHEMIN DES LOMBARDS</t>
  </si>
  <si>
    <t>55 MONTEE DE LA FORGE</t>
  </si>
  <si>
    <t>74 AVENUE ANDRE CHAUVIN</t>
  </si>
  <si>
    <t>270 RUE DES ECOLIERS</t>
  </si>
  <si>
    <t>1 PLACE DE LA MAIRIE</t>
  </si>
  <si>
    <t>40B ROUTE DE LA PAILLANCHE</t>
  </si>
  <si>
    <t>30 RUE JEANNE D'ARC</t>
  </si>
  <si>
    <t>2 PETITE PLACE</t>
  </si>
  <si>
    <t>RUE RENE CHAR</t>
  </si>
  <si>
    <t>2 PLACE SAINT PAULIN</t>
  </si>
  <si>
    <t>10 RUE DE SAUVE</t>
  </si>
  <si>
    <t>RUE DRAYE DE MEYNE</t>
  </si>
  <si>
    <t>20 RUE DU VILLAGE</t>
  </si>
  <si>
    <t>60A ROUTE DE LA SALETTE</t>
  </si>
  <si>
    <t>27 PLACE DU MARRONNIER</t>
  </si>
  <si>
    <t>125 ROUTE DE GENISSIEUX</t>
  </si>
  <si>
    <t>155 RUE DE L'ECOLE</t>
  </si>
  <si>
    <t>3 PLACE DE LA MAIRIE</t>
  </si>
  <si>
    <t>55 LES ALLEES</t>
  </si>
  <si>
    <t>4 PLACE DE LA MAIRIE</t>
  </si>
  <si>
    <t>175 ROUTE DE GAP</t>
  </si>
  <si>
    <t>5 PLACE DE LA LIBERTE SAINT MAMANS</t>
  </si>
  <si>
    <t>5 PLACE DU STADE</t>
  </si>
  <si>
    <t>90A ALLEE DES PLATANES</t>
  </si>
  <si>
    <t>11 ROUTE DE LA FORET</t>
  </si>
  <si>
    <t>88 ROUTE DE CREST</t>
  </si>
  <si>
    <t>2 PLACE DE L'ECOLE</t>
  </si>
  <si>
    <t>230D ROUTE DE CLERIEUX</t>
  </si>
  <si>
    <t>170 ROUTE DE CHAUDEBONNE</t>
  </si>
  <si>
    <t>110 RUE DE LA BASCULE</t>
  </si>
  <si>
    <t>1 PLACE DES ECOLES</t>
  </si>
  <si>
    <t>109 ROUTE DES GRANDS GOULETS</t>
  </si>
  <si>
    <t>21 CHEMIN DE VISAN</t>
  </si>
  <si>
    <t>1 PLACE DES GAMINOUS</t>
  </si>
  <si>
    <t>40 PLACE DE LA MAIRIE</t>
  </si>
  <si>
    <t>5 MONTEE DES REMPARTS</t>
  </si>
  <si>
    <t>5 ALLEE DES TILLEULS</t>
  </si>
  <si>
    <t>150 RUE DE L'EGLISE</t>
  </si>
  <si>
    <t>5 ROUTE DES ECOLIERS</t>
  </si>
  <si>
    <t>658 ROUTE DE LA VALLEE DE QUINT</t>
  </si>
  <si>
    <t>50 LES JAUX</t>
  </si>
  <si>
    <t>565 RUE DE L'ECOLE</t>
  </si>
  <si>
    <t>78 RUE DES OLIVIERS</t>
  </si>
  <si>
    <t>90 RUE DU CHÂTEAU</t>
  </si>
  <si>
    <t>2 PLACE DU 19 MARS 1944</t>
  </si>
  <si>
    <t>15 PLACE DE L'ECOLE</t>
  </si>
  <si>
    <t>73 RUE MAURICE SAVIN</t>
  </si>
  <si>
    <t>2 LE PLANAS</t>
  </si>
  <si>
    <t>4 PLACE DES OLIVIERS</t>
  </si>
  <si>
    <t>108 RUE DE L'ECOLE</t>
  </si>
  <si>
    <t>ce.0261561F@ac-grenoble.fr</t>
  </si>
  <si>
    <t>0261561F</t>
  </si>
  <si>
    <t>40 RUE DU VIEUX VILLAGE</t>
  </si>
  <si>
    <t>105 RUE DU COURTIL</t>
  </si>
  <si>
    <t>LA JOYEUSE ECOLE</t>
  </si>
  <si>
    <t>0260743S</t>
  </si>
  <si>
    <t>LA VEORE</t>
  </si>
  <si>
    <t>200 CHEMIN DU CANAL</t>
  </si>
  <si>
    <t>PLACE DU CHAMPS DE FOIRE</t>
  </si>
  <si>
    <t>50 D RUE DES TILLEULS</t>
  </si>
  <si>
    <t>FELICIEN CHABERT</t>
  </si>
  <si>
    <t>730 ROUTE DES ORCHIDEES</t>
  </si>
  <si>
    <t>Mme RORATO CHRISTINE</t>
  </si>
  <si>
    <t>Mme PEREIRA SANDRINE</t>
  </si>
  <si>
    <t>Mme CONTE VERKAMPT CECILE</t>
  </si>
  <si>
    <t>Mme DEBELLE-DUPLAN BLANDINE</t>
  </si>
  <si>
    <t>Mme PARDIGON CLAUDIE</t>
  </si>
  <si>
    <t>Mme VECCHIATO BERYL</t>
  </si>
  <si>
    <t>06 64 75 60 35</t>
  </si>
  <si>
    <t>M. LEGRAND CHRISTOPHE</t>
  </si>
  <si>
    <t>07 67 89 09 60</t>
  </si>
  <si>
    <t>Mme ETCHEVERRY FRANCOISE</t>
  </si>
  <si>
    <t>06 08 22 42 08</t>
  </si>
  <si>
    <t>06 62 70 37 88</t>
  </si>
  <si>
    <t>Mme FOLLEA MARIE-CLAIRE</t>
  </si>
  <si>
    <t>06 79 84 34 54</t>
  </si>
  <si>
    <t>M. PRUVOST JEREMIE</t>
  </si>
  <si>
    <t>06 83 30 37 70</t>
  </si>
  <si>
    <t>R21 autre tél : 04 75 70 16 98</t>
  </si>
  <si>
    <t xml:space="preserve">06 10 18 12 18 </t>
  </si>
  <si>
    <t>R21 autre tél : 04 75 07 08 16</t>
  </si>
  <si>
    <t>R21 autre tél : 04 75 71 68 99</t>
  </si>
  <si>
    <t>Mme DREVET SONIA</t>
  </si>
  <si>
    <t>06 88 48 19 80</t>
  </si>
  <si>
    <t>Mme JOUBERT PATRICIA</t>
  </si>
  <si>
    <t>07 82 67 61 56</t>
  </si>
  <si>
    <t>06 73 20 06 53</t>
  </si>
  <si>
    <t>M. CASTILLE BENOIT</t>
  </si>
  <si>
    <t>M. GRANON LUC</t>
  </si>
  <si>
    <t>Mme ROUX ANNE-SOPHIE</t>
  </si>
  <si>
    <t>06 07 13 75 71</t>
  </si>
  <si>
    <t>Mme CHANAS AURELIE</t>
  </si>
  <si>
    <t>07 82 44 82 22</t>
  </si>
  <si>
    <t>Mme PREVOTEAU VANESSA</t>
  </si>
  <si>
    <t>06 73 03 77 22</t>
  </si>
  <si>
    <t>Mme LINQUETTE-SCHOEPFER LAURENCE</t>
  </si>
  <si>
    <t>06 15 84 06 45</t>
  </si>
  <si>
    <t>06 12 87 46 37</t>
  </si>
  <si>
    <t>Mme DUQUESNE FLORIANE</t>
  </si>
  <si>
    <t>06 77 71 67 57</t>
  </si>
  <si>
    <t>Mme MAILLARD LAURENCE</t>
  </si>
  <si>
    <t>06 70 42 78 24</t>
  </si>
  <si>
    <t>Mme METENIER EMELINE</t>
  </si>
  <si>
    <t>Mme GUILLAUD CAROLE</t>
  </si>
  <si>
    <t>Mme GARON CORINNE</t>
  </si>
  <si>
    <t>06 34 87 89 59</t>
  </si>
  <si>
    <t>Mme FOUCAULT VIRGINIE</t>
  </si>
  <si>
    <t>06 61 13 86 04</t>
  </si>
  <si>
    <t>06 95 65 34 35</t>
  </si>
  <si>
    <t>07 86 14 53 82</t>
  </si>
  <si>
    <t>Mme NIVON MARLENE</t>
  </si>
  <si>
    <t>06 64 25 96 98</t>
  </si>
  <si>
    <t>06 84 10 71 83</t>
  </si>
  <si>
    <t>Mme CHRABASZCZ EVA</t>
  </si>
  <si>
    <t>06 08 83 06 92</t>
  </si>
  <si>
    <t>Mme DEPREY Julie</t>
  </si>
  <si>
    <t>06 21 77 38 46</t>
  </si>
  <si>
    <t>M. CORNUT MICHAEL</t>
  </si>
  <si>
    <t>M. RIBES DIDIER</t>
  </si>
  <si>
    <t>06 65 01 17 31</t>
  </si>
  <si>
    <t>06 27 64 09 20</t>
  </si>
  <si>
    <t>06 87 02 01 83</t>
  </si>
  <si>
    <t>Mme BENOIS MYRIAM</t>
  </si>
  <si>
    <t>Mme GAUTHEY GERALDINE</t>
  </si>
  <si>
    <t>Mme  GRANGAUD CAROLINE</t>
  </si>
  <si>
    <t xml:space="preserve">Mme CHARLES-BOTTON ESTHER </t>
  </si>
  <si>
    <t>Mme DEVAUX MARINE</t>
  </si>
  <si>
    <t>Mme ROUVIER AURELIE</t>
  </si>
  <si>
    <t>Observations</t>
  </si>
  <si>
    <t xml:space="preserve">Mme ERUDEL NATHALIE </t>
  </si>
  <si>
    <t>Mme DEROUX SIMONE</t>
  </si>
  <si>
    <t>Mme POSILEK LAURE</t>
  </si>
  <si>
    <t>Mme GRAS SOPHIE</t>
  </si>
  <si>
    <t>Mme BETTON-CHIEZE NATHALIE</t>
  </si>
  <si>
    <t>175 RUE DE LA MAIRIE</t>
  </si>
  <si>
    <t>ECOLE DU VERCORS (MEYMANS)</t>
  </si>
  <si>
    <t>Mme CARRERAS SOPHIE</t>
  </si>
  <si>
    <t>Mme SIMIAN CLAIRE</t>
  </si>
  <si>
    <t>ce.0260743S@ac-grenoble.fr</t>
  </si>
  <si>
    <t>DIANE LOMETTO</t>
  </si>
  <si>
    <t>135 RUE JEAN JACQUES ROUSSEAU</t>
  </si>
  <si>
    <t>changement tel école de fixe à portable le 09/11/21</t>
  </si>
  <si>
    <t>Mme PAYA PRISCILLA</t>
  </si>
  <si>
    <t>0475483579
0628839483</t>
  </si>
  <si>
    <t>GISELE HALIMI</t>
  </si>
  <si>
    <r>
      <rPr>
        <b/>
        <sz val="9"/>
        <rFont val="Calibri"/>
        <family val="2"/>
        <scheme val="minor"/>
      </rPr>
      <t>UEE</t>
    </r>
    <r>
      <rPr>
        <sz val="9"/>
        <rFont val="Calibri"/>
        <family val="2"/>
        <scheme val="minor"/>
      </rPr>
      <t xml:space="preserve"> = Unité d'Enseignement Externalisée (avec ITEP, IME, EMS…)</t>
    </r>
  </si>
  <si>
    <r>
      <rPr>
        <b/>
        <sz val="9"/>
        <rFont val="Calibri"/>
        <family val="2"/>
        <scheme val="minor"/>
      </rPr>
      <t>UEMA :</t>
    </r>
    <r>
      <rPr>
        <sz val="9"/>
        <rFont val="Calibri"/>
        <family val="2"/>
        <scheme val="minor"/>
      </rPr>
      <t xml:space="preserve"> EMPU F. Buisson Valence 0260660B + EMPU Les Récollets Romans 0260632W</t>
    </r>
  </si>
  <si>
    <t>Classe externalisée IME Le Plovier TFM Troubles Fonctions Motrices ("Classe qui roule") EEPU A. Camus Valence 0261156R.</t>
  </si>
  <si>
    <t>SAINT ROMAN</t>
  </si>
  <si>
    <t>3 CHEMIN DE LA GIRARDE</t>
  </si>
  <si>
    <t>04 75 86 00 37</t>
  </si>
  <si>
    <t>ST JEAN DE GALAURE</t>
  </si>
  <si>
    <t>ST PAUL LES ROMANS</t>
  </si>
  <si>
    <t>ST PAUL TROIS CHATEAUX</t>
  </si>
  <si>
    <t>ST RAMBERT D'ALBON</t>
  </si>
  <si>
    <t>ST RESTITUT</t>
  </si>
  <si>
    <t>ST SAUVEUR GOUVERNET</t>
  </si>
  <si>
    <t>ST SORLIN EN VALLOIRE</t>
  </si>
  <si>
    <t>ST THOMAS EN ROYANS</t>
  </si>
  <si>
    <t>ST UZE</t>
  </si>
  <si>
    <t>ST VALLIER</t>
  </si>
  <si>
    <t>ST VINCENT LA COMMANDERIE</t>
  </si>
  <si>
    <t>ST BARTHELEMY DE VALS</t>
  </si>
  <si>
    <t>STE CROIX</t>
  </si>
  <si>
    <t>STE EULALIE EN ROYANS</t>
  </si>
  <si>
    <t>STE JALLE</t>
  </si>
  <si>
    <t>16 AVENUE DU VERCORS</t>
  </si>
  <si>
    <t>09 52 34 56 93</t>
  </si>
  <si>
    <t>DES COLLINES RPI</t>
  </si>
  <si>
    <t>SAINT JEAN DE GALAURE</t>
  </si>
  <si>
    <t>09 77 83 69 07</t>
  </si>
  <si>
    <t>VIOLETTE ET ANDRE MORIN</t>
  </si>
  <si>
    <t>ST DONAT SUR L'HERBASSE</t>
  </si>
  <si>
    <t>MONTCHOREL-REPUBLIQUE</t>
  </si>
  <si>
    <t>UAI</t>
  </si>
  <si>
    <r>
      <rPr>
        <b/>
        <sz val="9"/>
        <rFont val="Calibri"/>
        <family val="2"/>
        <scheme val="minor"/>
      </rPr>
      <t>UEMA :</t>
    </r>
    <r>
      <rPr>
        <sz val="9"/>
        <rFont val="Calibri"/>
        <family val="2"/>
        <scheme val="minor"/>
      </rPr>
      <t xml:space="preserve"> EMPU F. Buisson Valence 0260660B + EMPU Les Récollets Romans 0260632W + EMPU Aiguebelle Donzère 0260609W</t>
    </r>
  </si>
  <si>
    <t>UEMA</t>
  </si>
  <si>
    <t>SIMON RASPAIL</t>
  </si>
  <si>
    <t xml:space="preserve">Mme GRELET MARIE  </t>
  </si>
  <si>
    <t>06 61 83 11 55</t>
  </si>
  <si>
    <t>Mme LAGATIE CECILE</t>
  </si>
  <si>
    <t>06 84 17 80 16</t>
  </si>
  <si>
    <t>06 71 37 89 57</t>
  </si>
  <si>
    <t>M. GARCIA JULIEN</t>
  </si>
  <si>
    <t>06 09 12 27 80</t>
  </si>
  <si>
    <t>M. MANEVAL THIERRY</t>
  </si>
  <si>
    <t>06 51 26 26 12</t>
  </si>
  <si>
    <t>M LAPOSTOLLE ANTOINE</t>
  </si>
  <si>
    <t>06 13 26 67 48</t>
  </si>
  <si>
    <t>Mme BERTRAND OLIVIA</t>
  </si>
  <si>
    <t>06 05 13 13 26</t>
  </si>
  <si>
    <t>Mme MALHAIRE AGNES</t>
  </si>
  <si>
    <t>Mme GAFFIOT LUCILE</t>
  </si>
  <si>
    <t>06.59.29.77.09</t>
  </si>
  <si>
    <t>Mme SAINT LARY DELPHINE</t>
  </si>
  <si>
    <t>Mme DAMIRON PAULINE</t>
  </si>
  <si>
    <t>MME VALETTE SOPHIE</t>
  </si>
  <si>
    <t>06 28 39 39 42</t>
  </si>
  <si>
    <t xml:space="preserve">Mme SOUBEYRAND FLORA 
06 69 66 92 16
 Intérim de direction </t>
  </si>
  <si>
    <t>Mme DAZIANO LUCIE</t>
  </si>
  <si>
    <t>06.42.31.81.81</t>
  </si>
  <si>
    <t>Mme CATELLA SOPHIA</t>
  </si>
  <si>
    <t>06 32 09 18 65</t>
  </si>
  <si>
    <t>Mme MACCARI ALIZEE</t>
  </si>
  <si>
    <t>06 89 79 24 31</t>
  </si>
  <si>
    <t>06 69 07 53 79</t>
  </si>
  <si>
    <t xml:space="preserve">MME BELLERI CAROLE </t>
  </si>
  <si>
    <t>06 31 44 92 33</t>
  </si>
  <si>
    <t>MME ROLLAND VALERIE</t>
  </si>
  <si>
    <t>06 83 26 72 78</t>
  </si>
  <si>
    <t>M. BENOIST DENIS</t>
  </si>
  <si>
    <t xml:space="preserve">06 62 34 87 28 </t>
  </si>
  <si>
    <t>Mme IAKHLEF YASMINA</t>
  </si>
  <si>
    <t>06 70 21 71 01</t>
  </si>
  <si>
    <t>Mme CHIVAL CECILE</t>
  </si>
  <si>
    <t>06 61 46 18 96</t>
  </si>
  <si>
    <t>Mme DEHOUX CHLOE</t>
  </si>
  <si>
    <t>06 01 92 22 13</t>
  </si>
  <si>
    <t>Mme MOREAU MALVINA</t>
  </si>
  <si>
    <t>06 23 64 79 05</t>
  </si>
  <si>
    <t>Mme ANDRE LEDUC SANDRINE</t>
  </si>
  <si>
    <t>07 88 10 56 01</t>
  </si>
  <si>
    <t>M BERGES FREDERIC</t>
  </si>
  <si>
    <t>06 88 63 57 05</t>
  </si>
  <si>
    <t>Mme WINIARSKI</t>
  </si>
  <si>
    <t>Mme ROUBAUD ALICE</t>
  </si>
  <si>
    <t>06 82 39 77 93</t>
  </si>
  <si>
    <t>06 58 96 03 42</t>
  </si>
  <si>
    <t>Mme JOURDAN PATRICK</t>
  </si>
  <si>
    <t>07 83 72 79 69</t>
  </si>
  <si>
    <t>06 69 74 63 31</t>
  </si>
  <si>
    <t>06 61 41 32 57</t>
  </si>
  <si>
    <t>06 61 01 62 29</t>
  </si>
  <si>
    <t>06 63 69 16 89</t>
  </si>
  <si>
    <t>06 10 48 35 34</t>
  </si>
  <si>
    <t>06 74 74 90 39</t>
  </si>
  <si>
    <t>06 23 35 67 25</t>
  </si>
  <si>
    <t>06 84 89 12 83</t>
  </si>
  <si>
    <t>06 70 33 09 95</t>
  </si>
  <si>
    <t>06 87 54 64 83</t>
  </si>
  <si>
    <t>Mme PELLOUX PRAYER LAETITIA</t>
  </si>
  <si>
    <t>06 13 09 14 46</t>
  </si>
  <si>
    <t>Mme MOUSSERIN BLANDINE</t>
  </si>
  <si>
    <t>Mme JORQUERA SAMANTHA</t>
  </si>
  <si>
    <t>06 72 71 71 28</t>
  </si>
  <si>
    <t>M ESTAVIL DAMIEN</t>
  </si>
  <si>
    <t>06 02 26 94 80</t>
  </si>
  <si>
    <t>Mme ARTARIT CHRISTINE</t>
  </si>
  <si>
    <t>06 35 25 28 16</t>
  </si>
  <si>
    <t>Mme BEGUIN PATRICIA</t>
  </si>
  <si>
    <t>O6 17 77 70 83</t>
  </si>
  <si>
    <t>Mme JOUBERT VALERIE</t>
  </si>
  <si>
    <t>06 82 86 33 80</t>
  </si>
  <si>
    <t>Mme  JULIEN PAULINE</t>
  </si>
  <si>
    <t>06 95 15 76 20</t>
  </si>
  <si>
    <t>Mme MARTIN BEATRICE
06 41 47 88 88
Intérim de direction jusqu'au 02/12/22 (congé mater de Mme DEPREY)</t>
  </si>
  <si>
    <t>Mme BRENOT LAURIE</t>
  </si>
  <si>
    <t>06 64 94 69 20</t>
  </si>
  <si>
    <t>Mme GEORGES AUDREY</t>
  </si>
  <si>
    <t>06 26 94 32 17</t>
  </si>
  <si>
    <t>M ALESSIO NICOLAS</t>
  </si>
  <si>
    <t>M MARLIN FLORIAN</t>
  </si>
  <si>
    <t>06 17 29 46 31</t>
  </si>
  <si>
    <t>MME LE FEVRE CANDICE</t>
  </si>
  <si>
    <t>07 80 00 79 20</t>
  </si>
  <si>
    <t>Mme VARJABEDIAN ANNE LAURE</t>
  </si>
  <si>
    <t>06 15 49 04 33</t>
  </si>
  <si>
    <t>Mme POURCHAU CELINE</t>
  </si>
  <si>
    <t>06 68 69 38 30</t>
  </si>
  <si>
    <t>06 33 37 51 69</t>
  </si>
  <si>
    <t>Mme LAINEZ MIREILLE</t>
  </si>
  <si>
    <t>07 83 22 30 11</t>
  </si>
  <si>
    <t>Mme COULON LISE</t>
  </si>
  <si>
    <t>07 87 96 16 94</t>
  </si>
  <si>
    <t>07 81 66 75 60</t>
  </si>
  <si>
    <t>06 14 69 58 31</t>
  </si>
  <si>
    <t>06 71 37 55 23</t>
  </si>
  <si>
    <t>06 30 87 89 11</t>
  </si>
  <si>
    <t>06 64 45 91 33</t>
  </si>
  <si>
    <t>Mme DIAZ LAURE</t>
  </si>
  <si>
    <t>Mme GUIRAMAND-JARRY ADELINE</t>
  </si>
  <si>
    <t>M. GODARD ROMUALD</t>
  </si>
  <si>
    <t>Mme MAILLOT STEPHANIE</t>
  </si>
  <si>
    <t>M. REIMRINGER KEVIN</t>
  </si>
  <si>
    <t>fichier sespag septembre ok</t>
  </si>
  <si>
    <t>Mme GONSSAUD ALINE</t>
  </si>
  <si>
    <t>Mme FAIRON COLLIGNON FRANCOISE</t>
  </si>
  <si>
    <t>06 58 39 59 93</t>
  </si>
  <si>
    <t>ramsese ok</t>
  </si>
  <si>
    <t>ramesese ok</t>
  </si>
  <si>
    <t>5 RUE KATEB YACINE</t>
  </si>
  <si>
    <t>Mme GOLFETTO CORINNE</t>
  </si>
  <si>
    <t>en attente de le fiche de renseignement 23/09/2022</t>
  </si>
  <si>
    <t>cf fiche renseignement du 23/09/2022</t>
  </si>
  <si>
    <t>cf fiche renseignements le 23/09/2022</t>
  </si>
  <si>
    <t>cf fiche de renseignement du 23/09/2022</t>
  </si>
  <si>
    <t>cf fiche renseignement le 23/09/2022</t>
  </si>
  <si>
    <t xml:space="preserve">directeur sur 2 écoles </t>
  </si>
  <si>
    <t>06 44 96 50 84</t>
  </si>
  <si>
    <t>Mme VARTANIAN SOPHIE</t>
  </si>
  <si>
    <t>20 PASSAGE DE LA MAIRIE</t>
  </si>
  <si>
    <t>890 ROUTE DES ALPES</t>
  </si>
  <si>
    <t>111 RUE NOTRE DAME DE LA GARDE</t>
  </si>
  <si>
    <t xml:space="preserve">SAINT-PIERRE ET SAINT-PAUL LE PENDILLON                   </t>
  </si>
  <si>
    <t>Mme GUEMARD EMELINE</t>
  </si>
  <si>
    <t>110 RUE DE L'EGLISE</t>
  </si>
  <si>
    <t>intérim de direction pour 2022-2023 fichier sespag septembre ok</t>
  </si>
  <si>
    <t>interime de direction pour l'année 2022-2023 fichier sespag septembre ok</t>
  </si>
  <si>
    <t>intérim de direction pour l'année 2022-2023 fichier sespag septembre ok</t>
  </si>
  <si>
    <t>intérim de direction pour l'année 2022-2023 - fichier sespag septembre ok</t>
  </si>
  <si>
    <t xml:space="preserve">Mme FAURE NATHALIE </t>
  </si>
  <si>
    <t>3 RUE DES TERRASSES</t>
  </si>
  <si>
    <t>24 RUE DU BOUT DU MONDE</t>
  </si>
  <si>
    <t>154 ROUTE DE VALREAS</t>
  </si>
  <si>
    <t>3 ALLEE MONTAIGNE</t>
  </si>
  <si>
    <t>155 RUE JEAN JACQUES ROUSSEAU</t>
  </si>
  <si>
    <t>CLA</t>
  </si>
  <si>
    <t>QPV/CLA</t>
  </si>
  <si>
    <t>REP/QPV/CLA</t>
  </si>
  <si>
    <t>Commune sigle dénomination</t>
  </si>
  <si>
    <t xml:space="preserve">SAINT MAURICE                </t>
  </si>
  <si>
    <t>ce.0261532Z@ac-grenoble.fr</t>
  </si>
  <si>
    <t>ce.0261541J@ac-grenoble.fr</t>
  </si>
  <si>
    <t>ce.0261534B@ac-grenoble.fr</t>
  </si>
  <si>
    <t>ce.0261507X@ac-grenoble.fr</t>
  </si>
  <si>
    <t>ce.0261552W@ac-grenoble.fr</t>
  </si>
  <si>
    <t>ce.0261503T@ac-grenoble.fr</t>
  </si>
  <si>
    <t>ce.0261516G@ac-grenoble.fr</t>
  </si>
  <si>
    <t>ce.0261533A@ac-grenoble.fr</t>
  </si>
  <si>
    <t>ce.0261495J@ac-grenoble.fr</t>
  </si>
  <si>
    <t>ce.0261544M@ac-grenoble.fr</t>
  </si>
  <si>
    <t>ce.0261473K@ac-grenoble.fr</t>
  </si>
  <si>
    <t>ce.0261510A@ac-grenoble.fr</t>
  </si>
  <si>
    <t>ce.0261494H@ac-grenoble.fr</t>
  </si>
  <si>
    <t>ce.0261499N@ac-grenoble.fr</t>
  </si>
  <si>
    <t>ce.0261558C@ac-grenoble.fr</t>
  </si>
  <si>
    <t>ce.0261502S@ac-grenoble.fr</t>
  </si>
  <si>
    <t xml:space="preserve">intérim de direction pour l'année 2022-2023 - fichier sespag décembre ok </t>
  </si>
  <si>
    <t xml:space="preserve">fichier sespag décembre ok </t>
  </si>
  <si>
    <t>Intérim de direction pour 2022-2023 fichier sespag décembre ok</t>
  </si>
  <si>
    <t>fichier sespag décembre sur le nom ok</t>
  </si>
  <si>
    <t>fichier sespag décembre sur le nom et le N° de portable ok</t>
  </si>
  <si>
    <t>06 70 51 29 58</t>
  </si>
  <si>
    <t>ramesese téléphone maj ok</t>
  </si>
  <si>
    <t>ramesese tel maj ok</t>
  </si>
  <si>
    <t>maj tel ok</t>
  </si>
  <si>
    <t>71, RUE ROGER SALENGRO</t>
  </si>
  <si>
    <t>13, RUE BOURG OUEST</t>
  </si>
  <si>
    <t>6, AVENUE JEAN MOULIN</t>
  </si>
  <si>
    <t>L'ARMAILLER 156 RUE ANDRE CURINIER</t>
  </si>
  <si>
    <t>1080, ROUTE DE CHATEAUNEUF</t>
  </si>
  <si>
    <t>75, PLACE ELIE CESTER</t>
  </si>
  <si>
    <t xml:space="preserve">VALEURS ET REUSSITE (ex IQRA)                          </t>
  </si>
  <si>
    <t>UAI sans 026</t>
  </si>
  <si>
    <t>GUY ODEYER</t>
  </si>
  <si>
    <t>fichier sespag mars - changement tel école</t>
  </si>
  <si>
    <t>fichier sespag mars - changement téléphone école</t>
  </si>
  <si>
    <t>130 RUE DU TRAM</t>
  </si>
  <si>
    <t>225 ROUTE DES PACALIERS</t>
  </si>
  <si>
    <t>LES PAPILLONS (ex commune La Motte de Galaure)</t>
  </si>
  <si>
    <t>110A RUE DES ECOLES</t>
  </si>
  <si>
    <t>(ex commune Mureils)</t>
  </si>
  <si>
    <t>Circo</t>
  </si>
  <si>
    <t>Circonscription</t>
  </si>
  <si>
    <t>IEN</t>
  </si>
  <si>
    <t>Crest</t>
  </si>
  <si>
    <t>Madame l'inspectrice</t>
  </si>
  <si>
    <t>Crest Vallée de la Drôme</t>
  </si>
  <si>
    <t>Montélimar</t>
  </si>
  <si>
    <t>Nyons</t>
  </si>
  <si>
    <t>Monsieur l'inspecteur</t>
  </si>
  <si>
    <t>Romans Isère</t>
  </si>
  <si>
    <t>Romans Vercors</t>
  </si>
  <si>
    <t>Saint-Vallier</t>
  </si>
  <si>
    <t>Valence Hermitage</t>
  </si>
  <si>
    <t>Valence Rhône</t>
  </si>
  <si>
    <t>LA BAUME D'HOSTUN</t>
  </si>
  <si>
    <t>ST MARTIN D'AOUT</t>
  </si>
  <si>
    <t>TAIN L'HERMITAGE</t>
  </si>
  <si>
    <t>mairie.saintroman@orange.fr</t>
  </si>
  <si>
    <t>Adresse électronique</t>
  </si>
  <si>
    <t>mairie.montaulieu@orange.fr</t>
  </si>
  <si>
    <t>mairiedemontreal@wanadoo.fr</t>
  </si>
  <si>
    <t>mairie.valouse@gmail.com</t>
  </si>
  <si>
    <t>mairiechaudebonne@nordnet.fr</t>
  </si>
  <si>
    <t>mairie.eyroles@orange.fr</t>
  </si>
  <si>
    <t>mairie.ambonil@wanadoo.fr</t>
  </si>
  <si>
    <t>mairie@aleyrac.fr</t>
  </si>
  <si>
    <t>mairie.arnayon@gmail.com</t>
  </si>
  <si>
    <t>mairiearpavon@wanadoo.fr</t>
  </si>
  <si>
    <t>mairie-darthemonay@orange.fr</t>
  </si>
  <si>
    <t>helene.saillans@yahoo.fr</t>
  </si>
  <si>
    <t>mairie.aucelon@gmail.com</t>
  </si>
  <si>
    <t>mairie.aulan@orange.fr</t>
  </si>
  <si>
    <t>mairieballons@orange.fr</t>
  </si>
  <si>
    <t>mairie.barcelonne@wanadoo.fr</t>
  </si>
  <si>
    <t>barnave@mairiediois.fr</t>
  </si>
  <si>
    <t>mairiebarretdelioure@orange.fr</t>
  </si>
  <si>
    <t>accueil-mairie@bathernay.fr</t>
  </si>
  <si>
    <t>mairie.lbdf@orange.fr</t>
  </si>
  <si>
    <t>mairiebeaumontdiois@orange.fr</t>
  </si>
  <si>
    <t>mairie-beaurieres@orange.fr</t>
  </si>
  <si>
    <t>mairiebeauvoisin@gmail.com</t>
  </si>
  <si>
    <t>mairie.bellecombe-tarendol@wanadoo.fr</t>
  </si>
  <si>
    <t>commune-de-benivay-ollon@orange.fr</t>
  </si>
  <si>
    <t>BÉNIVAY OLLON</t>
  </si>
  <si>
    <t>mairiedebesignan@orange.fr</t>
  </si>
  <si>
    <t>BÉSIGNAN</t>
  </si>
  <si>
    <t>mairiebezaudun@orange.fr</t>
  </si>
  <si>
    <t>commune-de-bouvante@orange.fr</t>
  </si>
  <si>
    <t>mairiede.bouvieres@wanadoo.fr</t>
  </si>
  <si>
    <t>mairie.brette@gmail.com</t>
  </si>
  <si>
    <t>mairie.lechaffal@orange.fr</t>
  </si>
  <si>
    <t>mairie@lamottechalancon.com</t>
  </si>
  <si>
    <t>lechalon@valenceromansagglo.fr</t>
  </si>
  <si>
    <t>mairie.chamaloc@wanadoo.fr</t>
  </si>
  <si>
    <t>chantemerle.grignan@orange.fr</t>
  </si>
  <si>
    <t>maire.lacharce@wanadoo.fr</t>
  </si>
  <si>
    <t>mairie-charens@orange.fr</t>
  </si>
  <si>
    <t>mairie.chateauneufdebordette@gmail.com</t>
  </si>
  <si>
    <t>mairie.chauvac@gmail.com</t>
  </si>
  <si>
    <t>mairie@clansayes.fr</t>
  </si>
  <si>
    <t>comps.mairie@orange.fr</t>
  </si>
  <si>
    <t>mairie.condillac@orange.fr</t>
  </si>
  <si>
    <t>mairiecornillac@gmail.com</t>
  </si>
  <si>
    <t>mairie@cornillonsurloule.fr</t>
  </si>
  <si>
    <t>mairie.crupies@orange.fr</t>
  </si>
  <si>
    <t>mairie.echevis@wanadoo.fr</t>
  </si>
  <si>
    <t>mairie.espenel252@wanadoo.fr</t>
  </si>
  <si>
    <t>mairie.establet@orange.fr</t>
  </si>
  <si>
    <t>mairie-eygalayes@orange.fr</t>
  </si>
  <si>
    <t>mairie.eygluy@orange.fr</t>
  </si>
  <si>
    <t>mairie.eyzahut@orange.fr</t>
  </si>
  <si>
    <t>mairie.felines.r@wanadoo.fr</t>
  </si>
  <si>
    <t>mairie.ferrassieres@orange.fr</t>
  </si>
  <si>
    <t>mairie.valmaravel@orange.fr</t>
  </si>
  <si>
    <t>mairie.francillon26@wanadoo.fr</t>
  </si>
  <si>
    <t>mairie.gigorsetlozeron@orange.fr</t>
  </si>
  <si>
    <t>mairieglandage@orange.fr</t>
  </si>
  <si>
    <t>mairiegumiane@gmail.com</t>
  </si>
  <si>
    <t>mairie.izonlabruisse@orange.fr</t>
  </si>
  <si>
    <t>mairie.joncheres@orange.fr</t>
  </si>
  <si>
    <t>hvlaborel@orange.fr</t>
  </si>
  <si>
    <t>mairielachau26@wanadoo.fr</t>
  </si>
  <si>
    <t>mairiedelemps@nordnet.fr</t>
  </si>
  <si>
    <t>mairie.leoncel@orange.fr</t>
  </si>
  <si>
    <t>mairie.lesches-diois@orange.fr</t>
  </si>
  <si>
    <t>mairiemanas@orange.fr</t>
  </si>
  <si>
    <t>marignac-mairie@orange.fr</t>
  </si>
  <si>
    <t>mairie.mevouillon@orange.fr</t>
  </si>
  <si>
    <t>mairie.miscon2@orange.fr</t>
  </si>
  <si>
    <t>montauban.ouveze@orange.fr</t>
  </si>
  <si>
    <t>mairie.montclar.gervanne@wanadoo.fr</t>
  </si>
  <si>
    <t>commune-montferrand-la-fare@orange.fr</t>
  </si>
  <si>
    <t>mairiemontfroc@orange.fr</t>
  </si>
  <si>
    <t>montguers@orange.fr</t>
  </si>
  <si>
    <t>contact@montmaurdiois.fr</t>
  </si>
  <si>
    <t>mairie.mornans@wanadoo.fr</t>
  </si>
  <si>
    <t>mairie.la-motte-fanjas@wanadoo.fr</t>
  </si>
  <si>
    <t>commune-d-ombleze@orange.fr</t>
  </si>
  <si>
    <t>mairiepelonne@gmail.com</t>
  </si>
  <si>
    <t>penneslesecmairie@wanadoo.fr</t>
  </si>
  <si>
    <t>lapennesurlouveze.mairie@orange.fr</t>
  </si>
  <si>
    <t>mairie.piegon@wanadoo.fr</t>
  </si>
  <si>
    <t>mairie@pierrelongue.fr</t>
  </si>
  <si>
    <t>mairie.lespilles@orange.fr</t>
  </si>
  <si>
    <t>commune-plaisians@orange.fr</t>
  </si>
  <si>
    <t>mairielepoetcelard@wanadoo.fr</t>
  </si>
  <si>
    <t>mairiedelepoetenpercip@nordnet.fr</t>
  </si>
  <si>
    <t>mairie.dupoetsigillat@orange.fr</t>
  </si>
  <si>
    <t>mairie.pommerol@outlook.fr</t>
  </si>
  <si>
    <t>mairie.ponet.auban@wanadoo.fr</t>
  </si>
  <si>
    <t>mairie-de-pontaix@orange.fr</t>
  </si>
  <si>
    <t>mairiedepoyols@orange.fr</t>
  </si>
  <si>
    <t>mairie.les.pres@orange.fr</t>
  </si>
  <si>
    <t>mairie.propiac@wanadoo.fr</t>
  </si>
  <si>
    <t>mairiereilhanette@nordnet.fr</t>
  </si>
  <si>
    <t>communerimonetsavel@orange.fr</t>
  </si>
  <si>
    <t>mairie.rioms@orange.fr</t>
  </si>
  <si>
    <t>mairie.rochebaudin@wanadoo.fr</t>
  </si>
  <si>
    <t>mairie-rochebrune@orange.fr</t>
  </si>
  <si>
    <t>mairie.rochechinard@wanadoo.fr</t>
  </si>
  <si>
    <t>mairie.rochefourchat@gmail.com</t>
  </si>
  <si>
    <t>mairie.de.la.roche.sur.grane@orange.fr</t>
  </si>
  <si>
    <t>mairie.larochesurlebuis@wanadoo.fr</t>
  </si>
  <si>
    <t>mairie-rochette@wanadoo.fr</t>
  </si>
  <si>
    <t>mairie.romeyer@orange.fr</t>
  </si>
  <si>
    <t>mairie.rottier280@orange.fr</t>
  </si>
  <si>
    <t>mairie.roussetlesvignes@wanadoo.fr</t>
  </si>
  <si>
    <t>mairie.roussieux@gmail.com</t>
  </si>
  <si>
    <t>mairie.standeol26@orange.fr</t>
  </si>
  <si>
    <t>commune.saintbenoit26@orange.fr</t>
  </si>
  <si>
    <t>mairiestdizierendiois@gmail.com</t>
  </si>
  <si>
    <t>secretariatmairie@steuph.net</t>
  </si>
  <si>
    <t>saintlaurentdonay@valenceromansagglo.fr</t>
  </si>
  <si>
    <t>saint-martin-le-colonel@orange.fr</t>
  </si>
  <si>
    <t>mairie.stmay@orange.fr</t>
  </si>
  <si>
    <t>mairie.salles.sous.bois@wanadoo.fr</t>
  </si>
  <si>
    <t>mairie.solerieux@orange.fr</t>
  </si>
  <si>
    <t>mairiesouspierre@wanadoo.fr</t>
  </si>
  <si>
    <t>lestonils@wanadoo.fr</t>
  </si>
  <si>
    <t>mairie.truinas@outlook.fr</t>
  </si>
  <si>
    <t>mairie.vacheres@wanadoo.fr</t>
  </si>
  <si>
    <t>valaurie.mairie@wanadoo.fr</t>
  </si>
  <si>
    <t>commune-de-verclause@orange.fr</t>
  </si>
  <si>
    <t>mairie-vercoiran@orange.fr</t>
  </si>
  <si>
    <t>mairie.verssurmeouge@orange.fr</t>
  </si>
  <si>
    <t>mairie@villeboislespins.fr</t>
  </si>
  <si>
    <t>mairie.villefranchelechateau@orange.fr</t>
  </si>
  <si>
    <t>mairiedevolvent@gmail.com</t>
  </si>
  <si>
    <t>VILLEFRANCHE LE CHÂTEAU</t>
  </si>
  <si>
    <t>mairie-orcinas@orange.fr</t>
  </si>
  <si>
    <t>mairie.pradelle@gmail.com</t>
  </si>
  <si>
    <t>mairie.salettes@wanadoo.fr</t>
  </si>
  <si>
    <t>mairie.teyssieres@orange.fr</t>
  </si>
  <si>
    <t>mairie.villeperdrix@orange.fr</t>
  </si>
  <si>
    <t>RUE FRANCO BORGA ST MARTIN DES ROSIERS</t>
  </si>
  <si>
    <t>RUE DU BANCEL</t>
  </si>
  <si>
    <t>ARC EN CIEL</t>
  </si>
  <si>
    <t>LOUIS AICARDI</t>
  </si>
  <si>
    <t>HENRI MACHON</t>
  </si>
  <si>
    <t>JEAN ABONNENC</t>
  </si>
  <si>
    <t>(statut des élèves cf constat d'effectif : "admis accepté")</t>
  </si>
  <si>
    <t>ULIS PU</t>
  </si>
  <si>
    <t>ULIS PR</t>
  </si>
  <si>
    <t>Total ULIS R23</t>
  </si>
  <si>
    <t>CREST VALLEE DE LA DROME</t>
  </si>
  <si>
    <t>ROMANS ISERE</t>
  </si>
  <si>
    <t>ROMANS VERCORS</t>
  </si>
  <si>
    <t>SAINT-VALLIER</t>
  </si>
  <si>
    <t>VALENCE HERMITAGE</t>
  </si>
  <si>
    <t>VALENCE RHONE</t>
  </si>
  <si>
    <t>80 ROUTE DE LA TOUCHE</t>
  </si>
  <si>
    <t>09 66 90 22 94</t>
  </si>
  <si>
    <t>618 RUE DES VIGNOBLES</t>
  </si>
  <si>
    <t>LES ROSSIGNOLS</t>
  </si>
  <si>
    <t>JEAN DE LA FONTAINE</t>
  </si>
  <si>
    <r>
      <rPr>
        <b/>
        <sz val="9"/>
        <rFont val="Calibri"/>
        <family val="2"/>
        <scheme val="minor"/>
      </rPr>
      <t>UEEA</t>
    </r>
    <r>
      <rPr>
        <sz val="9"/>
        <rFont val="Calibri"/>
        <family val="2"/>
        <scheme val="minor"/>
      </rPr>
      <t xml:space="preserve"> : aucune constat R23</t>
    </r>
    <r>
      <rPr>
        <i/>
        <sz val="9"/>
        <rFont val="Calibri"/>
        <family val="2"/>
        <scheme val="minor"/>
      </rPr>
      <t xml:space="preserve"> (statut des élèves cf constat d'effectif : "admis définitif"), en cours d'implantation R23</t>
    </r>
  </si>
  <si>
    <t>6 RUE JOLIOT-CURIE</t>
  </si>
  <si>
    <t>12 RUE VOLTAIRE</t>
  </si>
  <si>
    <t>20 BIS RUE FERNAND LEGER</t>
  </si>
  <si>
    <t>34 BIS RUE LOUIS PASTEUR</t>
  </si>
  <si>
    <t>JOLIOT-CURIE</t>
  </si>
  <si>
    <t>22 RUE FERNAND LEGER</t>
  </si>
  <si>
    <t>DIRECTEURS.TRICES</t>
  </si>
  <si>
    <t>LES EAUX CLAIRES</t>
  </si>
  <si>
    <t>04 75 03 10 65</t>
  </si>
  <si>
    <t>TER Bar</t>
  </si>
  <si>
    <t>TER Royans V</t>
  </si>
  <si>
    <t>40 ROUTE DE LA PAILLANCHE</t>
  </si>
  <si>
    <t>COLINE SERREAU</t>
  </si>
  <si>
    <t>UEEA</t>
  </si>
  <si>
    <t>UEMA/UEEA</t>
  </si>
  <si>
    <t>FERME BAUMET</t>
  </si>
  <si>
    <t>9 RUE JULES FERRY</t>
  </si>
  <si>
    <t>50 RUE JEANNE D'ARC</t>
  </si>
  <si>
    <t>19 RUE EMILE OLLIVIER</t>
  </si>
  <si>
    <t>6 RUE MONTCHOREL</t>
  </si>
  <si>
    <t>14 BOULEVARD GIGNIER</t>
  </si>
  <si>
    <t>15 RUE BEATRIX DE HONGRIE</t>
  </si>
  <si>
    <t>2 TER RUE CHARLES MAYEUX</t>
  </si>
  <si>
    <t>15 RUE LOUIS LE CARDONNEL</t>
  </si>
  <si>
    <t>17 RUE EMILE OLLIVIER</t>
  </si>
  <si>
    <t>5 RUE DE COALVILLE</t>
  </si>
  <si>
    <t>2 BIS RUE CHARLES MAYEUX</t>
  </si>
  <si>
    <t>2 IMPASSE DES TILLEULS</t>
  </si>
  <si>
    <t>2 PLACE DU CHAPITRE</t>
  </si>
  <si>
    <t>4 RUE PAUL BERT</t>
  </si>
  <si>
    <t>2 PLACE DU DOCTEUR SCHWEITZER</t>
  </si>
  <si>
    <t>46 BIS AVENUE BERTHELOT</t>
  </si>
  <si>
    <t>Mme JUILLET MARIANNE</t>
  </si>
  <si>
    <t>Mme DAUMAS FRANCOISE</t>
  </si>
  <si>
    <t>Mme BAZIN CAROLINE</t>
  </si>
  <si>
    <t>Mme PEREZ (GRANGE) MELANIE</t>
  </si>
  <si>
    <t>Mme BRETON CAROLINE</t>
  </si>
  <si>
    <t>Mme BRASIER JULIE</t>
  </si>
  <si>
    <t>Mme VALETTE SOPHIE</t>
  </si>
  <si>
    <t>Mme LEGENTIL NATHALIE</t>
  </si>
  <si>
    <t>Mme PEREZ CHARLENE</t>
  </si>
  <si>
    <t>Mme PEYROU ELISA</t>
  </si>
  <si>
    <t>Mme GOUAT MIRABELLE</t>
  </si>
  <si>
    <t>Mme LEXTRAIT ANNE CLAIRE</t>
  </si>
  <si>
    <t>Mme TALLARON ANNABELLE</t>
  </si>
  <si>
    <t>Mme BRILLO MYLENE</t>
  </si>
  <si>
    <t>Mme GONET JANICK</t>
  </si>
  <si>
    <t>Mme NONCLERCQ CHRISTINE</t>
  </si>
  <si>
    <t>Mme TULPIN OLIVIA</t>
  </si>
  <si>
    <t>Mme COURTIAL ESTELLE</t>
  </si>
  <si>
    <t>Mme LE FEVRE CANDICE</t>
  </si>
  <si>
    <t>Mme GARNIER MAGALIE</t>
  </si>
  <si>
    <t>Mme ELOIRE CELINE</t>
  </si>
  <si>
    <t>Mme MARQUAIRE ANNE</t>
  </si>
  <si>
    <t>Mme WINIARSKI CAROLE</t>
  </si>
  <si>
    <t>Mme AUDIER PRISCILLA</t>
  </si>
  <si>
    <t>Mme ANDROUET CHRISTELLE</t>
  </si>
  <si>
    <t>Mme GROS SANDRINE</t>
  </si>
  <si>
    <t>Mme GRAINDORGE EMILE</t>
  </si>
  <si>
    <t>Mme GAVALDA CHRISTINE</t>
  </si>
  <si>
    <t>Mme QUILLERY FLORENCE</t>
  </si>
  <si>
    <t>Mme TESTARD EMILIE</t>
  </si>
  <si>
    <t>Mme LECORDIER AGATHE</t>
  </si>
  <si>
    <t>Mme LANTHEAUME ELSA</t>
  </si>
  <si>
    <t>Mme REY CHARLOTTE</t>
  </si>
  <si>
    <t>Mme VIALLE VIRGINIE</t>
  </si>
  <si>
    <t>Mme FUGIER MARIE PIERRE</t>
  </si>
  <si>
    <t>Mme GRIMmeR MARIE-FRANCE</t>
  </si>
  <si>
    <t>Mme BONCHRISTIANI CAMILLE</t>
  </si>
  <si>
    <t>Mme BESSON-MAGDELAIN ANNE</t>
  </si>
  <si>
    <t>Mme TERRIER CECILE</t>
  </si>
  <si>
    <t xml:space="preserve">Mme BELLERI CAROLE </t>
  </si>
  <si>
    <t>Mme LACARTE ELODIE</t>
  </si>
  <si>
    <t>Mme MARCHAT MICHAELE</t>
  </si>
  <si>
    <t>Mme PASCUAL AMANDINE</t>
  </si>
  <si>
    <t>Mme POINAS DOROTHEE</t>
  </si>
  <si>
    <t>Mme TARNOWKA SANDRINE</t>
  </si>
  <si>
    <t>Mme MIRATON MAGALI</t>
  </si>
  <si>
    <t>Mme DEPREY JULIE</t>
  </si>
  <si>
    <t>Mme DELBES CHRISTINE</t>
  </si>
  <si>
    <t>M. MARLIN FLORIAN</t>
  </si>
  <si>
    <t>M. LAPOSTOLLE ANTOINE</t>
  </si>
  <si>
    <t>M. GALTIER GERRY</t>
  </si>
  <si>
    <t>M. FEROTIN FRANCK</t>
  </si>
  <si>
    <t>M. BERGES FREDERIC</t>
  </si>
  <si>
    <t>M. BERNY CLAUDE</t>
  </si>
  <si>
    <t>M. BAILLIEZ JULIEN</t>
  </si>
  <si>
    <t>M. ALESSIO NICOLAS</t>
  </si>
  <si>
    <t>M. MAKINADJIAN ALAIN</t>
  </si>
  <si>
    <t>M. CHARRIN FRANCOIS</t>
  </si>
  <si>
    <t>M. ESTAVIL DAMIEN</t>
  </si>
  <si>
    <t>Mme GRANGAUD CAROLINE</t>
  </si>
  <si>
    <t>Mme DUMOULIN CELINE</t>
  </si>
  <si>
    <t>Mme DEGRILLASSE SANDRINE</t>
  </si>
  <si>
    <t>M. ZABRANIECKI NICOLAS</t>
  </si>
  <si>
    <t>Mme PELLOUX-PRAYER LAETITIA</t>
  </si>
  <si>
    <t>Mme RIMET-OFFREDI CHRISTINE</t>
  </si>
  <si>
    <t>Mme CUM ANAIS</t>
  </si>
  <si>
    <t>Mme DARDOT-CHEVALIER CLAUDINE</t>
  </si>
  <si>
    <t>9 RUE CACHONNE</t>
  </si>
  <si>
    <t>Mme BUISSON ANNICK</t>
  </si>
  <si>
    <t>M. GODEAU DENIS</t>
  </si>
  <si>
    <t>Mme PONSON PONSERRE LAETITIA</t>
  </si>
  <si>
    <t>Mme LACLAVETINE JEANNE</t>
  </si>
  <si>
    <t xml:space="preserve">Mme GACHET MARIE PIERRE  </t>
  </si>
  <si>
    <t>M. SARTHOU GUILLAUME</t>
  </si>
  <si>
    <t>M. FAURIEL BASTIEN</t>
  </si>
  <si>
    <t>Mme FUMAT SEVERINE</t>
  </si>
  <si>
    <t>Mme BRICHE VALERIE</t>
  </si>
  <si>
    <t>Mme TOURALBE AUDREY</t>
  </si>
  <si>
    <t>M. BILLAUD ERWAN</t>
  </si>
  <si>
    <t>Mme FAURE VALERIE</t>
  </si>
  <si>
    <t xml:space="preserve">Mme VOUTE CLOTILDE </t>
  </si>
  <si>
    <t xml:space="preserve">Mme SEGUELA EMMANUELLE </t>
  </si>
  <si>
    <t xml:space="preserve">Mme HAMON ALEXANDRA </t>
  </si>
  <si>
    <t>Mme COURTIAL NELLY</t>
  </si>
  <si>
    <t>Mme GRELET MARIE</t>
  </si>
  <si>
    <t>M. IZIER VICTOR</t>
  </si>
  <si>
    <t>Mme FOUCHER VIRGINIE</t>
  </si>
  <si>
    <t>Mme VILLAREALE HELENE</t>
  </si>
  <si>
    <t>Mme VIOUGEAS LIDWINE</t>
  </si>
  <si>
    <t>Mme NICOLAS MARIE</t>
  </si>
  <si>
    <t>CHEMIN DU RUISSEAU</t>
  </si>
  <si>
    <t>Mme GROS EMELINE</t>
  </si>
  <si>
    <t>04 75 90 69 08</t>
  </si>
  <si>
    <t>Mme MORE AURELIE</t>
  </si>
  <si>
    <t>Mme VERGIER ANNE</t>
  </si>
  <si>
    <t>Mme ROGER RIGHETTI DAPHNE</t>
  </si>
  <si>
    <t>Mme FAURE MYLENE</t>
  </si>
  <si>
    <t>Mme BORNAND ANNE-LISE</t>
  </si>
  <si>
    <t>Mme TALAND-WIDDOWSON VERONIQUE</t>
  </si>
  <si>
    <t>Mme MARION LALY</t>
  </si>
  <si>
    <t>Mme BERNIGAUD CHRISTELLE</t>
  </si>
  <si>
    <t>Mme HORTAN-BORSA MELANIE</t>
  </si>
  <si>
    <t>Mme MARQUET-ROCCIA EMILIE</t>
  </si>
  <si>
    <t>Mme BOBICHON LAURINE</t>
  </si>
  <si>
    <t>MASSE KARINE</t>
  </si>
  <si>
    <t>Mme ROCHE LISA</t>
  </si>
  <si>
    <t>BRUYERE HARMONIE</t>
  </si>
  <si>
    <t>Mme MANDICA PASCALE</t>
  </si>
  <si>
    <t>Mme GUICHARDAZ FLORINA</t>
  </si>
  <si>
    <t>Mme MARTINEZ AMANDINE</t>
  </si>
  <si>
    <t>Mme MEISTER SYLVAINE</t>
  </si>
  <si>
    <t>MERCUROL VEAUNES</t>
  </si>
  <si>
    <t>510 ROUTE DE PIEGON</t>
  </si>
  <si>
    <t>27 RUE DES ECOLES</t>
  </si>
  <si>
    <t>31 CHEMIN DES MOISSONS</t>
  </si>
  <si>
    <t>20 PLACE DU CHAMP DE MARS</t>
  </si>
  <si>
    <t>04 75 70 40 55</t>
  </si>
  <si>
    <t xml:space="preserve">M. SEAUVE CEDRIC </t>
  </si>
  <si>
    <t>5 RUE DES FABRIQUES</t>
  </si>
  <si>
    <t>7 CHEMIN DE FONT GIRAUDE</t>
  </si>
  <si>
    <t>Horaires
Lundi Mardi Jeudi Vendredi</t>
  </si>
  <si>
    <t>Horaires
Mercredi Samedi</t>
  </si>
  <si>
    <t>Horaire s'appliquant sur les classes</t>
  </si>
  <si>
    <t>Date d'échéance</t>
  </si>
  <si>
    <t>8h30-11h30 / 13h30-16h30</t>
  </si>
  <si>
    <t>Pas de cours</t>
  </si>
  <si>
    <t>NIVEAU ELEMENTAIRE</t>
  </si>
  <si>
    <t>31/08/27</t>
  </si>
  <si>
    <t>8h45-12h15 / 13h45-16h15</t>
  </si>
  <si>
    <t>31/08/26</t>
  </si>
  <si>
    <t>8h30-12h00 / 14h00-16h30</t>
  </si>
  <si>
    <t>8h30-11h45 / 13h45-16h30</t>
  </si>
  <si>
    <t>9h00-12h00 / 13h30-16h30</t>
  </si>
  <si>
    <t>9h05-12h05 / 13h35-16h35</t>
  </si>
  <si>
    <t>8h40-11h55 / 13h55-16H40</t>
  </si>
  <si>
    <t>8h30-11h30 / 13h20-16h20</t>
  </si>
  <si>
    <t>8h20-11h35 / 13h25-16h10</t>
  </si>
  <si>
    <t>8h40-12h10 / 13h40-16h10</t>
  </si>
  <si>
    <t>8h30-12h00 / 13h45-16h15</t>
  </si>
  <si>
    <t>8h45-12h00 / 13h45-16h30</t>
  </si>
  <si>
    <t>8h15-11h15 / 13h15-16h15</t>
  </si>
  <si>
    <t>8h25-11h55 / 13h40-16h10</t>
  </si>
  <si>
    <t>8h35-11h40 / 13h25-16h20</t>
  </si>
  <si>
    <t>8h30-12h00 / 13h30-16h00</t>
  </si>
  <si>
    <t>8h25-11h25 / 13h25-16h25</t>
  </si>
  <si>
    <t>NIVEAU MATERNELLE</t>
  </si>
  <si>
    <t>8h15-11h45 / 13h45-16h15</t>
  </si>
  <si>
    <t>8h45-12h00 / 13h30-16h15</t>
  </si>
  <si>
    <t>8h55-12h05 / 13h35-16h25</t>
  </si>
  <si>
    <t>8h30-11h30 / 13h25-16h25</t>
  </si>
  <si>
    <t>8h30-11h20 / 13h10-16h20</t>
  </si>
  <si>
    <t>8h40-11h40 / 13h30-16h30</t>
  </si>
  <si>
    <t>8h40-11h45 / 13h35-16h30</t>
  </si>
  <si>
    <t>8h30-11h30 / 13h15-16h15</t>
  </si>
  <si>
    <t>8h30-11h45 / 13h30-16h15</t>
  </si>
  <si>
    <t>8h20-11h50 / 13h30-16h00</t>
  </si>
  <si>
    <t>8h30-12h00 / 13h40-16h10</t>
  </si>
  <si>
    <t>8h55-12h00 / 13h30-16h25</t>
  </si>
  <si>
    <t>8h40-11h45 / 13h20-16h15</t>
  </si>
  <si>
    <t>8h50-11h50 / 13h20-16h20</t>
  </si>
  <si>
    <t>8h55-11h55 / 13h40-16h40</t>
  </si>
  <si>
    <t>8h25-11h55 / 13h55-16H25</t>
  </si>
  <si>
    <t>8h40-11h40 / 13h20-16h20</t>
  </si>
  <si>
    <t>8h50-12h00 / 13h30-16h20</t>
  </si>
  <si>
    <t>8h30-11h45 / 13h15-16h00</t>
  </si>
  <si>
    <t>8h50-11h50 / 13h30-16h30</t>
  </si>
  <si>
    <t>8h40-12h00 / 13h40-16h20</t>
  </si>
  <si>
    <t>8h30-11h50 / 13h25-16h05</t>
  </si>
  <si>
    <t>8h45-12h10 / 13h45-16h20</t>
  </si>
  <si>
    <t>8h35-11h35 / 13h35-16h35</t>
  </si>
  <si>
    <t>8h45-11h45 / 13h30-16h30</t>
  </si>
  <si>
    <t>8h25-11h45 / 13h35-16h15</t>
  </si>
  <si>
    <t>8h30-11h55 / 13h25-16h00</t>
  </si>
  <si>
    <t>8h30-11h50 / 13h40-16h20</t>
  </si>
  <si>
    <t>8h20-11h20 / 13h20-16h20</t>
  </si>
  <si>
    <t>8h35-11h45 / 13h15-16h05</t>
  </si>
  <si>
    <t>8h35-12h00 / 14h00-16h35</t>
  </si>
  <si>
    <t>9h00-12h00 / 13h45-16h45</t>
  </si>
  <si>
    <t>8h55-11h55 / 13h25-16h25</t>
  </si>
  <si>
    <t>8h50-11h50 / 13h40-16h40</t>
  </si>
  <si>
    <t>8h25-11h40 / 13h40-16h25</t>
  </si>
  <si>
    <t>8h20-11h40 / 13h20-16h00</t>
  </si>
  <si>
    <t>8h30-11h50 / 13h30-16h10</t>
  </si>
  <si>
    <t>8h30-11h35 / 13-25-16h20</t>
  </si>
  <si>
    <t>8h35-11h50 / 13h20-16h05</t>
  </si>
  <si>
    <t>8h30-11h30 / 13h40-16h40</t>
  </si>
  <si>
    <t>8h55-11h55 / 13h30-16h30</t>
  </si>
  <si>
    <t>8h40-12h00 / 13h45-16h25</t>
  </si>
  <si>
    <t>8h35-11h50 / 13h50-16h35</t>
  </si>
  <si>
    <t>8h30-11h30 / 13h10-16h10</t>
  </si>
  <si>
    <t>8h30-11h45 / 13h25-16h10</t>
  </si>
  <si>
    <t>8h45-11h45 / 13h15-16h15</t>
  </si>
  <si>
    <t>8h40-11h40 / 13h25-16h25</t>
  </si>
  <si>
    <t>8h30-11h40 / 13h40-16h30</t>
  </si>
  <si>
    <t>9h00-12h30 / 14h00-16h30</t>
  </si>
  <si>
    <t>8h40-12h10 / 14h05-16h35</t>
  </si>
  <si>
    <t>8h45-11h45 / 13h45-16h45</t>
  </si>
  <si>
    <t>8h45-12h00 / 14h00-16h45</t>
  </si>
  <si>
    <t>8h50-11h50 / 13h25-16h25</t>
  </si>
  <si>
    <t>9h00-12h00 / 13h40-16h40</t>
  </si>
  <si>
    <t>8h15-11h45 / 13h30-16h00</t>
  </si>
  <si>
    <t>9h00-11h30 / 13h00-16h30</t>
  </si>
  <si>
    <t>8h20-11h35 / 13h35-16h20</t>
  </si>
  <si>
    <t>8h25-11h40 / 13h30-16h15</t>
  </si>
  <si>
    <t>04 69 26 83 17</t>
  </si>
  <si>
    <t>En bleu, les écoles dont l'organisation change au 01/09/2025</t>
  </si>
  <si>
    <t>REP/QPV/CLA/TER</t>
  </si>
  <si>
    <t>MARGUERITE SOUBEYRAN</t>
  </si>
  <si>
    <t>04 69 26 03 19</t>
  </si>
  <si>
    <t>8h35-11h30/ 13h20-16h25</t>
  </si>
  <si>
    <t>8h30-11h20 / 13h25-16h35</t>
  </si>
  <si>
    <t>04 69 26 83 19</t>
  </si>
  <si>
    <t>Mme BEEKER 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</si>
</sst>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#,##0.00\ [$€-40C];[Red]\-#,##0.00\ [$€-40C]"/>
    <numFmt numFmtId="166" formatCode="dd/mm/yy;@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i/>
      <sz val="16"/>
      <color indexed="8"/>
      <name val="Arial"/>
      <family val="2"/>
    </font>
    <font>
      <sz val="10"/>
      <color indexed="8"/>
      <name val="Arial"/>
      <family val="2"/>
    </font>
    <font>
      <b/>
      <i/>
      <u/>
      <sz val="11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sz val="8"/>
      <name val="Arial"/>
      <family val="2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3" tint="0.399975585192419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0" fontId="1" fillId="0" borderId="0"/>
    <xf numFmtId="0" fontId="6" fillId="0" borderId="0"/>
    <xf numFmtId="165" fontId="6" fillId="0" borderId="0"/>
    <xf numFmtId="0" fontId="11" fillId="0" borderId="0" applyNumberFormat="0" applyFill="0" applyBorder="0" applyAlignment="0" applyProtection="0"/>
    <xf numFmtId="0" fontId="17" fillId="0" borderId="0"/>
  </cellStyleXfs>
  <cellXfs count="191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49" fontId="7" fillId="6" borderId="1" xfId="0" applyNumberFormat="1" applyFont="1" applyFill="1" applyBorder="1" applyAlignment="1">
      <alignment horizontal="left"/>
    </xf>
    <xf numFmtId="0" fontId="7" fillId="6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1" xfId="10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4" fontId="24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26" fillId="9" borderId="1" xfId="0" applyFont="1" applyFill="1" applyBorder="1" applyAlignment="1">
      <alignment vertical="center"/>
    </xf>
    <xf numFmtId="0" fontId="26" fillId="9" borderId="1" xfId="0" applyFont="1" applyFill="1" applyBorder="1" applyAlignment="1">
      <alignment horizontal="left" vertical="center"/>
    </xf>
    <xf numFmtId="0" fontId="26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left" vertical="center" wrapText="1"/>
    </xf>
    <xf numFmtId="0" fontId="26" fillId="9" borderId="1" xfId="0" applyFont="1" applyFill="1" applyBorder="1" applyAlignment="1">
      <alignment horizontal="center" vertical="center"/>
    </xf>
    <xf numFmtId="164" fontId="26" fillId="9" borderId="1" xfId="0" applyNumberFormat="1" applyFont="1" applyFill="1" applyBorder="1" applyAlignment="1">
      <alignment horizontal="center" vertical="center"/>
    </xf>
    <xf numFmtId="164" fontId="13" fillId="9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 wrapText="1"/>
    </xf>
    <xf numFmtId="164" fontId="14" fillId="5" borderId="1" xfId="0" applyNumberFormat="1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 wrapText="1"/>
    </xf>
    <xf numFmtId="49" fontId="27" fillId="5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/>
    </xf>
    <xf numFmtId="49" fontId="27" fillId="5" borderId="1" xfId="0" applyNumberFormat="1" applyFont="1" applyFill="1" applyBorder="1" applyAlignment="1">
      <alignment horizontal="center"/>
    </xf>
    <xf numFmtId="49" fontId="27" fillId="5" borderId="1" xfId="0" applyNumberFormat="1" applyFont="1" applyFill="1" applyBorder="1" applyAlignment="1">
      <alignment horizontal="left"/>
    </xf>
    <xf numFmtId="0" fontId="13" fillId="5" borderId="1" xfId="0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 applyProtection="1">
      <alignment horizontal="center" vertical="center"/>
    </xf>
    <xf numFmtId="49" fontId="14" fillId="6" borderId="3" xfId="0" applyNumberFormat="1" applyFont="1" applyFill="1" applyBorder="1" applyAlignment="1"/>
    <xf numFmtId="0" fontId="14" fillId="6" borderId="3" xfId="0" applyFont="1" applyFill="1" applyBorder="1" applyAlignment="1">
      <alignment horizontal="center" vertical="center"/>
    </xf>
    <xf numFmtId="49" fontId="14" fillId="6" borderId="3" xfId="0" applyNumberFormat="1" applyFont="1" applyFill="1" applyBorder="1" applyAlignment="1">
      <alignment horizontal="left"/>
    </xf>
    <xf numFmtId="0" fontId="14" fillId="6" borderId="3" xfId="0" applyFont="1" applyFill="1" applyBorder="1" applyAlignment="1">
      <alignment horizontal="left" vertical="center"/>
    </xf>
    <xf numFmtId="164" fontId="14" fillId="6" borderId="3" xfId="0" applyNumberFormat="1" applyFont="1" applyFill="1" applyBorder="1" applyAlignment="1">
      <alignment horizontal="center" vertical="center"/>
    </xf>
    <xf numFmtId="164" fontId="14" fillId="6" borderId="3" xfId="9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/>
    <xf numFmtId="0" fontId="14" fillId="6" borderId="1" xfId="0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left"/>
    </xf>
    <xf numFmtId="0" fontId="14" fillId="6" borderId="1" xfId="0" applyFont="1" applyFill="1" applyBorder="1" applyAlignment="1">
      <alignment horizontal="left" vertical="center"/>
    </xf>
    <xf numFmtId="164" fontId="14" fillId="6" borderId="1" xfId="0" applyNumberFormat="1" applyFont="1" applyFill="1" applyBorder="1" applyAlignment="1">
      <alignment horizontal="center" vertical="center"/>
    </xf>
    <xf numFmtId="164" fontId="14" fillId="6" borderId="1" xfId="9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/>
    <xf numFmtId="0" fontId="14" fillId="4" borderId="1" xfId="0" applyFont="1" applyFill="1" applyBorder="1" applyAlignment="1"/>
    <xf numFmtId="0" fontId="14" fillId="4" borderId="1" xfId="0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164" fontId="14" fillId="4" borderId="1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/>
    </xf>
    <xf numFmtId="0" fontId="7" fillId="6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" fontId="16" fillId="0" borderId="1" xfId="0" applyNumberFormat="1" applyFont="1" applyFill="1" applyBorder="1" applyAlignment="1">
      <alignment horizontal="center" vertical="center"/>
    </xf>
    <xf numFmtId="0" fontId="18" fillId="0" borderId="1" xfId="10" applyFont="1" applyFill="1" applyBorder="1" applyAlignment="1">
      <alignment horizontal="left"/>
    </xf>
    <xf numFmtId="0" fontId="18" fillId="3" borderId="1" xfId="1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0" fontId="18" fillId="0" borderId="1" xfId="1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8" fillId="0" borderId="0" xfId="10" applyFont="1" applyFill="1" applyBorder="1" applyAlignment="1">
      <alignment horizontal="left"/>
    </xf>
    <xf numFmtId="0" fontId="20" fillId="0" borderId="0" xfId="10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10" fontId="15" fillId="0" borderId="0" xfId="0" applyNumberFormat="1" applyFont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/>
    </xf>
    <xf numFmtId="0" fontId="14" fillId="5" borderId="3" xfId="0" applyFont="1" applyFill="1" applyBorder="1" applyAlignment="1">
      <alignment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left" vertical="center" wrapText="1"/>
    </xf>
    <xf numFmtId="164" fontId="14" fillId="5" borderId="3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/>
    </xf>
    <xf numFmtId="164" fontId="14" fillId="5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left" wrapText="1"/>
    </xf>
    <xf numFmtId="164" fontId="29" fillId="5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30" fillId="3" borderId="0" xfId="0" applyFont="1" applyFill="1" applyAlignment="1">
      <alignment vertical="center" wrapText="1"/>
    </xf>
    <xf numFmtId="49" fontId="31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164" fontId="32" fillId="4" borderId="1" xfId="9" applyNumberFormat="1" applyFont="1" applyFill="1" applyBorder="1" applyAlignment="1">
      <alignment horizontal="center" vertical="center"/>
    </xf>
    <xf numFmtId="164" fontId="33" fillId="5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15" fillId="0" borderId="1" xfId="0" applyFont="1" applyFill="1" applyBorder="1" applyAlignment="1">
      <alignment horizontal="center" vertical="center" wrapText="1"/>
    </xf>
    <xf numFmtId="0" fontId="11" fillId="0" borderId="0" xfId="9"/>
    <xf numFmtId="0" fontId="0" fillId="3" borderId="0" xfId="0" applyFill="1"/>
    <xf numFmtId="0" fontId="18" fillId="3" borderId="1" xfId="10" applyFont="1" applyFill="1" applyBorder="1" applyAlignment="1">
      <alignment horizontal="left"/>
    </xf>
    <xf numFmtId="0" fontId="11" fillId="3" borderId="0" xfId="9" applyFill="1"/>
    <xf numFmtId="0" fontId="19" fillId="3" borderId="1" xfId="10" applyFont="1" applyFill="1" applyBorder="1" applyAlignment="1">
      <alignment horizontal="left"/>
    </xf>
    <xf numFmtId="0" fontId="11" fillId="3" borderId="1" xfId="9" applyFill="1" applyBorder="1"/>
    <xf numFmtId="0" fontId="18" fillId="3" borderId="1" xfId="10" applyFont="1" applyFill="1" applyBorder="1" applyAlignment="1">
      <alignment horizontal="left" vertical="center"/>
    </xf>
    <xf numFmtId="49" fontId="18" fillId="3" borderId="1" xfId="10" applyNumberFormat="1" applyFont="1" applyFill="1" applyBorder="1" applyAlignment="1">
      <alignment horizontal="center" vertical="center" wrapText="1"/>
    </xf>
    <xf numFmtId="0" fontId="20" fillId="3" borderId="1" xfId="10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6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left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37" fillId="0" borderId="0" xfId="0" applyFont="1"/>
    <xf numFmtId="0" fontId="8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49" fontId="38" fillId="5" borderId="1" xfId="0" applyNumberFormat="1" applyFont="1" applyFill="1" applyBorder="1" applyAlignment="1">
      <alignment horizontal="left"/>
    </xf>
    <xf numFmtId="49" fontId="7" fillId="5" borderId="1" xfId="0" applyNumberFormat="1" applyFont="1" applyFill="1" applyBorder="1" applyAlignment="1">
      <alignment horizontal="left" wrapText="1"/>
    </xf>
    <xf numFmtId="164" fontId="7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left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wrapText="1"/>
    </xf>
    <xf numFmtId="164" fontId="7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0" fontId="7" fillId="12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/>
    </xf>
    <xf numFmtId="164" fontId="7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 wrapText="1"/>
    </xf>
    <xf numFmtId="166" fontId="7" fillId="12" borderId="1" xfId="0" applyNumberFormat="1" applyFont="1" applyFill="1" applyBorder="1" applyAlignment="1">
      <alignment horizontal="center" vertical="center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Heading 1" xfId="3" xr:uid="{00000000-0005-0000-0000-000002000000}"/>
    <cellStyle name="Heading1 1" xfId="4" xr:uid="{00000000-0005-0000-0000-000003000000}"/>
    <cellStyle name="Lien hypertexte" xfId="9" builtinId="8"/>
    <cellStyle name="Normal" xfId="0" builtinId="0"/>
    <cellStyle name="Normal 2" xfId="5" xr:uid="{00000000-0005-0000-0000-000005000000}"/>
    <cellStyle name="Normal 3" xfId="6" xr:uid="{00000000-0005-0000-0000-000006000000}"/>
    <cellStyle name="Normal_Feuil1" xfId="10" xr:uid="{9F083C3B-2DE1-4E55-8C80-BB264106AEEB}"/>
    <cellStyle name="Result 1" xfId="7" xr:uid="{00000000-0005-0000-0000-000007000000}"/>
    <cellStyle name="Result2 1" xfId="8" xr:uid="{00000000-0005-0000-0000-000008000000}"/>
  </cellStyles>
  <dxfs count="0"/>
  <tableStyles count="0" defaultTableStyle="TableStyleMedium2" defaultPivotStyle="PivotStyleLight16"/>
  <colors>
    <mruColors>
      <color rgb="FFFFFFCC"/>
      <color rgb="FFFFFF99"/>
      <color rgb="FF00FF00"/>
      <color rgb="FF99CC00"/>
      <color rgb="FFAFEEA4"/>
      <color rgb="FFCBADBE"/>
      <color rgb="FF95E3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mailto:secretariatmairie@steuph.net" TargetMode="External"/><Relationship Id="rId21" Type="http://schemas.openxmlformats.org/officeDocument/2006/relationships/hyperlink" Target="mailto:mairie.bellecombe-tarendol@wanadoo.fr" TargetMode="External"/><Relationship Id="rId42" Type="http://schemas.openxmlformats.org/officeDocument/2006/relationships/hyperlink" Target="mailto:mairie.condillac@orange.fr" TargetMode="External"/><Relationship Id="rId63" Type="http://schemas.openxmlformats.org/officeDocument/2006/relationships/hyperlink" Target="mailto:hvlaborel@orange.fr" TargetMode="External"/><Relationship Id="rId84" Type="http://schemas.openxmlformats.org/officeDocument/2006/relationships/hyperlink" Target="mailto:penneslesecmairie@wanadoo.fr" TargetMode="External"/><Relationship Id="rId138" Type="http://schemas.openxmlformats.org/officeDocument/2006/relationships/hyperlink" Target="mailto:mairie.villeperdrix@orange.fr" TargetMode="External"/><Relationship Id="rId107" Type="http://schemas.openxmlformats.org/officeDocument/2006/relationships/hyperlink" Target="mailto:mairie.de.la.roche.sur.grane@orange.fr" TargetMode="External"/><Relationship Id="rId11" Type="http://schemas.openxmlformats.org/officeDocument/2006/relationships/hyperlink" Target="mailto:mairie.aulan@orange.fr" TargetMode="External"/><Relationship Id="rId32" Type="http://schemas.openxmlformats.org/officeDocument/2006/relationships/hyperlink" Target="mailto:chantemerle.grignan@orange.fr" TargetMode="External"/><Relationship Id="rId37" Type="http://schemas.openxmlformats.org/officeDocument/2006/relationships/hyperlink" Target="mailto:mairiechaudebonne@nordnet.fr" TargetMode="External"/><Relationship Id="rId53" Type="http://schemas.openxmlformats.org/officeDocument/2006/relationships/hyperlink" Target="mailto:mairie.eyzahut@orange.fr" TargetMode="External"/><Relationship Id="rId58" Type="http://schemas.openxmlformats.org/officeDocument/2006/relationships/hyperlink" Target="mailto:mairie.gigorsetlozeron@orange.fr" TargetMode="External"/><Relationship Id="rId74" Type="http://schemas.openxmlformats.org/officeDocument/2006/relationships/hyperlink" Target="mailto:mairie.montclar.gervanne@wanadoo.fr" TargetMode="External"/><Relationship Id="rId79" Type="http://schemas.openxmlformats.org/officeDocument/2006/relationships/hyperlink" Target="mailto:mairiedemontreal@wanadoo.fr" TargetMode="External"/><Relationship Id="rId102" Type="http://schemas.openxmlformats.org/officeDocument/2006/relationships/hyperlink" Target="mailto:mairie.rioms@orange.fr" TargetMode="External"/><Relationship Id="rId123" Type="http://schemas.openxmlformats.org/officeDocument/2006/relationships/hyperlink" Target="mailto:mairie.salettes@wanadoo.fr" TargetMode="External"/><Relationship Id="rId128" Type="http://schemas.openxmlformats.org/officeDocument/2006/relationships/hyperlink" Target="mailto:mairie.truinas@outlook.fr" TargetMode="External"/><Relationship Id="rId144" Type="http://schemas.openxmlformats.org/officeDocument/2006/relationships/comments" Target="../comments1.xml"/><Relationship Id="rId5" Type="http://schemas.openxmlformats.org/officeDocument/2006/relationships/hyperlink" Target="mailto:mairie@aleyrac.fr" TargetMode="External"/><Relationship Id="rId90" Type="http://schemas.openxmlformats.org/officeDocument/2006/relationships/hyperlink" Target="mailto:mairielepoetcelard@wanadoo.fr" TargetMode="External"/><Relationship Id="rId95" Type="http://schemas.openxmlformats.org/officeDocument/2006/relationships/hyperlink" Target="mailto:mairie-de-pontaix@orange.fr" TargetMode="External"/><Relationship Id="rId22" Type="http://schemas.openxmlformats.org/officeDocument/2006/relationships/hyperlink" Target="mailto:commune-de-benivay-ollon@orange.fr" TargetMode="External"/><Relationship Id="rId27" Type="http://schemas.openxmlformats.org/officeDocument/2006/relationships/hyperlink" Target="mailto:mairie.brette@gmail.com" TargetMode="External"/><Relationship Id="rId43" Type="http://schemas.openxmlformats.org/officeDocument/2006/relationships/hyperlink" Target="mailto:mairiecornillac@gmail.com" TargetMode="External"/><Relationship Id="rId48" Type="http://schemas.openxmlformats.org/officeDocument/2006/relationships/hyperlink" Target="mailto:mairie.establet@orange.fr" TargetMode="External"/><Relationship Id="rId64" Type="http://schemas.openxmlformats.org/officeDocument/2006/relationships/hyperlink" Target="mailto:mairielachau26@wanadoo.fr" TargetMode="External"/><Relationship Id="rId69" Type="http://schemas.openxmlformats.org/officeDocument/2006/relationships/hyperlink" Target="mailto:marignac-mairie@orange.fr" TargetMode="External"/><Relationship Id="rId113" Type="http://schemas.openxmlformats.org/officeDocument/2006/relationships/hyperlink" Target="mailto:mairie.roussieux@gmail.com" TargetMode="External"/><Relationship Id="rId118" Type="http://schemas.openxmlformats.org/officeDocument/2006/relationships/hyperlink" Target="mailto:saintlaurentdonay@valenceromansagglo.fr" TargetMode="External"/><Relationship Id="rId134" Type="http://schemas.openxmlformats.org/officeDocument/2006/relationships/hyperlink" Target="mailto:helene.saillans@yahoo.fr" TargetMode="External"/><Relationship Id="rId139" Type="http://schemas.openxmlformats.org/officeDocument/2006/relationships/hyperlink" Target="mailto:mairiedevolvent@gmail.com" TargetMode="External"/><Relationship Id="rId80" Type="http://schemas.openxmlformats.org/officeDocument/2006/relationships/hyperlink" Target="mailto:mairie.mornans@wanadoo.fr" TargetMode="External"/><Relationship Id="rId85" Type="http://schemas.openxmlformats.org/officeDocument/2006/relationships/hyperlink" Target="mailto:lapennesurlouveze.mairie@orange.fr" TargetMode="External"/><Relationship Id="rId12" Type="http://schemas.openxmlformats.org/officeDocument/2006/relationships/hyperlink" Target="mailto:mairieballons@orange.fr" TargetMode="External"/><Relationship Id="rId17" Type="http://schemas.openxmlformats.org/officeDocument/2006/relationships/hyperlink" Target="mailto:mairie.lbdf@orange.fr" TargetMode="External"/><Relationship Id="rId33" Type="http://schemas.openxmlformats.org/officeDocument/2006/relationships/hyperlink" Target="mailto:maire.lacharce@wanadoo.fr" TargetMode="External"/><Relationship Id="rId38" Type="http://schemas.openxmlformats.org/officeDocument/2006/relationships/hyperlink" Target="mailto:helene.saillans@yahoo.fr" TargetMode="External"/><Relationship Id="rId59" Type="http://schemas.openxmlformats.org/officeDocument/2006/relationships/hyperlink" Target="mailto:mairieglandage@orange.fr" TargetMode="External"/><Relationship Id="rId103" Type="http://schemas.openxmlformats.org/officeDocument/2006/relationships/hyperlink" Target="mailto:mairie.rochebaudin@wanadoo.fr" TargetMode="External"/><Relationship Id="rId108" Type="http://schemas.openxmlformats.org/officeDocument/2006/relationships/hyperlink" Target="mailto:mairie.larochesurlebuis@wanadoo.fr" TargetMode="External"/><Relationship Id="rId124" Type="http://schemas.openxmlformats.org/officeDocument/2006/relationships/hyperlink" Target="mailto:mairie.salles.sous.bois@wanadoo.fr" TargetMode="External"/><Relationship Id="rId129" Type="http://schemas.openxmlformats.org/officeDocument/2006/relationships/hyperlink" Target="mailto:mairie.vacheres@wanadoo.fr" TargetMode="External"/><Relationship Id="rId54" Type="http://schemas.openxmlformats.org/officeDocument/2006/relationships/hyperlink" Target="mailto:mairie.felines.r@wanadoo.fr" TargetMode="External"/><Relationship Id="rId70" Type="http://schemas.openxmlformats.org/officeDocument/2006/relationships/hyperlink" Target="mailto:mairie.mevouillon@orange.fr" TargetMode="External"/><Relationship Id="rId75" Type="http://schemas.openxmlformats.org/officeDocument/2006/relationships/hyperlink" Target="mailto:commune-montferrand-la-fare@orange.fr" TargetMode="External"/><Relationship Id="rId91" Type="http://schemas.openxmlformats.org/officeDocument/2006/relationships/hyperlink" Target="mailto:mairiedelepoetenpercip@nordnet.fr" TargetMode="External"/><Relationship Id="rId96" Type="http://schemas.openxmlformats.org/officeDocument/2006/relationships/hyperlink" Target="mailto:mairiedepoyols@orange.fr" TargetMode="External"/><Relationship Id="rId140" Type="http://schemas.openxmlformats.org/officeDocument/2006/relationships/hyperlink" Target="mailto:mairie-orcinas@orange.fr" TargetMode="External"/><Relationship Id="rId1" Type="http://schemas.openxmlformats.org/officeDocument/2006/relationships/printerSettings" Target="../printerSettings/printerSettings12.bin"/><Relationship Id="rId6" Type="http://schemas.openxmlformats.org/officeDocument/2006/relationships/hyperlink" Target="mailto:mairie.arnayon@gmail.com" TargetMode="External"/><Relationship Id="rId23" Type="http://schemas.openxmlformats.org/officeDocument/2006/relationships/hyperlink" Target="mailto:mairiedebesignan@orange.fr" TargetMode="External"/><Relationship Id="rId28" Type="http://schemas.openxmlformats.org/officeDocument/2006/relationships/hyperlink" Target="mailto:mairie.lechaffal@orange.fr" TargetMode="External"/><Relationship Id="rId49" Type="http://schemas.openxmlformats.org/officeDocument/2006/relationships/hyperlink" Target="mailto:mairie-eygalayes@orange.fr" TargetMode="External"/><Relationship Id="rId114" Type="http://schemas.openxmlformats.org/officeDocument/2006/relationships/hyperlink" Target="mailto:mairie.standeol26@orange.fr" TargetMode="External"/><Relationship Id="rId119" Type="http://schemas.openxmlformats.org/officeDocument/2006/relationships/hyperlink" Target="mailto:saint-martin-le-colonel@orange.fr" TargetMode="External"/><Relationship Id="rId44" Type="http://schemas.openxmlformats.org/officeDocument/2006/relationships/hyperlink" Target="mailto:mairie@cornillonsurloule.fr" TargetMode="External"/><Relationship Id="rId60" Type="http://schemas.openxmlformats.org/officeDocument/2006/relationships/hyperlink" Target="mailto:mairiegumiane@gmail.com" TargetMode="External"/><Relationship Id="rId65" Type="http://schemas.openxmlformats.org/officeDocument/2006/relationships/hyperlink" Target="mailto:mairiedelemps@nordnet.fr" TargetMode="External"/><Relationship Id="rId81" Type="http://schemas.openxmlformats.org/officeDocument/2006/relationships/hyperlink" Target="mailto:mairie.la-motte-fanjas@wanadoo.fr" TargetMode="External"/><Relationship Id="rId86" Type="http://schemas.openxmlformats.org/officeDocument/2006/relationships/hyperlink" Target="mailto:mairie.piegon@wanadoo.fr" TargetMode="External"/><Relationship Id="rId130" Type="http://schemas.openxmlformats.org/officeDocument/2006/relationships/hyperlink" Target="mailto:valaurie.mairie@wanadoo.fr" TargetMode="External"/><Relationship Id="rId135" Type="http://schemas.openxmlformats.org/officeDocument/2006/relationships/hyperlink" Target="mailto:mairie.verssurmeouge@orange.fr" TargetMode="External"/><Relationship Id="rId13" Type="http://schemas.openxmlformats.org/officeDocument/2006/relationships/hyperlink" Target="mailto:mairie.barcelonne@wanadoo.fr" TargetMode="External"/><Relationship Id="rId18" Type="http://schemas.openxmlformats.org/officeDocument/2006/relationships/hyperlink" Target="mailto:mairiebeaumontdiois@orange.fr" TargetMode="External"/><Relationship Id="rId39" Type="http://schemas.openxmlformats.org/officeDocument/2006/relationships/hyperlink" Target="mailto:mairie.chauvac@gmail.com" TargetMode="External"/><Relationship Id="rId109" Type="http://schemas.openxmlformats.org/officeDocument/2006/relationships/hyperlink" Target="mailto:mairie-rochette@wanadoo.fr" TargetMode="External"/><Relationship Id="rId34" Type="http://schemas.openxmlformats.org/officeDocument/2006/relationships/hyperlink" Target="mailto:mairie-charens@orange.fr" TargetMode="External"/><Relationship Id="rId50" Type="http://schemas.openxmlformats.org/officeDocument/2006/relationships/hyperlink" Target="mailto:mairie-eygalayes@orange.fr" TargetMode="External"/><Relationship Id="rId55" Type="http://schemas.openxmlformats.org/officeDocument/2006/relationships/hyperlink" Target="mailto:mairie.ferrassieres@orange.fr" TargetMode="External"/><Relationship Id="rId76" Type="http://schemas.openxmlformats.org/officeDocument/2006/relationships/hyperlink" Target="mailto:mairiemontfroc@orange.fr" TargetMode="External"/><Relationship Id="rId97" Type="http://schemas.openxmlformats.org/officeDocument/2006/relationships/hyperlink" Target="mailto:mairie.pradelle@gmail.com" TargetMode="External"/><Relationship Id="rId104" Type="http://schemas.openxmlformats.org/officeDocument/2006/relationships/hyperlink" Target="mailto:mairie-rochebrune@orange.fr" TargetMode="External"/><Relationship Id="rId120" Type="http://schemas.openxmlformats.org/officeDocument/2006/relationships/hyperlink" Target="mailto:mairie.stmay@orange.fr" TargetMode="External"/><Relationship Id="rId125" Type="http://schemas.openxmlformats.org/officeDocument/2006/relationships/hyperlink" Target="mailto:mairie.solerieux@orange.fr" TargetMode="External"/><Relationship Id="rId141" Type="http://schemas.openxmlformats.org/officeDocument/2006/relationships/hyperlink" Target="mailto:mairie.teyssieres@orange.fr" TargetMode="External"/><Relationship Id="rId7" Type="http://schemas.openxmlformats.org/officeDocument/2006/relationships/hyperlink" Target="mailto:mairiearpavon@wanadoo.fr" TargetMode="External"/><Relationship Id="rId71" Type="http://schemas.openxmlformats.org/officeDocument/2006/relationships/hyperlink" Target="mailto:mairie.miscon2@orange.fr" TargetMode="External"/><Relationship Id="rId92" Type="http://schemas.openxmlformats.org/officeDocument/2006/relationships/hyperlink" Target="mailto:mairie.dupoetsigillat@orange.fr" TargetMode="External"/><Relationship Id="rId2" Type="http://schemas.openxmlformats.org/officeDocument/2006/relationships/printerSettings" Target="../printerSettings/printerSettings13.bin"/><Relationship Id="rId29" Type="http://schemas.openxmlformats.org/officeDocument/2006/relationships/hyperlink" Target="mailto:mairie@lamottechalancon.com" TargetMode="External"/><Relationship Id="rId24" Type="http://schemas.openxmlformats.org/officeDocument/2006/relationships/hyperlink" Target="mailto:mairiebezaudun@orange.fr" TargetMode="External"/><Relationship Id="rId40" Type="http://schemas.openxmlformats.org/officeDocument/2006/relationships/hyperlink" Target="mailto:mairie@clansayes.fr" TargetMode="External"/><Relationship Id="rId45" Type="http://schemas.openxmlformats.org/officeDocument/2006/relationships/hyperlink" Target="mailto:mairie.crupies@orange.fr" TargetMode="External"/><Relationship Id="rId66" Type="http://schemas.openxmlformats.org/officeDocument/2006/relationships/hyperlink" Target="mailto:mairie.leoncel@orange.fr" TargetMode="External"/><Relationship Id="rId87" Type="http://schemas.openxmlformats.org/officeDocument/2006/relationships/hyperlink" Target="mailto:mairie@pierrelongue.fr" TargetMode="External"/><Relationship Id="rId110" Type="http://schemas.openxmlformats.org/officeDocument/2006/relationships/hyperlink" Target="mailto:mairie.romeyer@orange.fr" TargetMode="External"/><Relationship Id="rId115" Type="http://schemas.openxmlformats.org/officeDocument/2006/relationships/hyperlink" Target="mailto:commune.saintbenoit26@orange.fr" TargetMode="External"/><Relationship Id="rId131" Type="http://schemas.openxmlformats.org/officeDocument/2006/relationships/hyperlink" Target="mailto:mairie.valouse@gmail.com" TargetMode="External"/><Relationship Id="rId136" Type="http://schemas.openxmlformats.org/officeDocument/2006/relationships/hyperlink" Target="mailto:mairie@villeboislespins.fr" TargetMode="External"/><Relationship Id="rId61" Type="http://schemas.openxmlformats.org/officeDocument/2006/relationships/hyperlink" Target="mailto:mairie.izonlabruisse@orange.fr" TargetMode="External"/><Relationship Id="rId82" Type="http://schemas.openxmlformats.org/officeDocument/2006/relationships/hyperlink" Target="mailto:commune-d-ombleze@orange.fr" TargetMode="External"/><Relationship Id="rId19" Type="http://schemas.openxmlformats.org/officeDocument/2006/relationships/hyperlink" Target="mailto:mairie-beaurieres@orange.fr" TargetMode="External"/><Relationship Id="rId14" Type="http://schemas.openxmlformats.org/officeDocument/2006/relationships/hyperlink" Target="mailto:barnave@mairiediois.fr" TargetMode="External"/><Relationship Id="rId30" Type="http://schemas.openxmlformats.org/officeDocument/2006/relationships/hyperlink" Target="mailto:lechalon@valenceromansagglo.fr" TargetMode="External"/><Relationship Id="rId35" Type="http://schemas.openxmlformats.org/officeDocument/2006/relationships/hyperlink" Target="mailto:helene.saillans@yahoo.fr" TargetMode="External"/><Relationship Id="rId56" Type="http://schemas.openxmlformats.org/officeDocument/2006/relationships/hyperlink" Target="mailto:mairie.valmaravel@orange.fr" TargetMode="External"/><Relationship Id="rId77" Type="http://schemas.openxmlformats.org/officeDocument/2006/relationships/hyperlink" Target="mailto:montguers@orange.fr" TargetMode="External"/><Relationship Id="rId100" Type="http://schemas.openxmlformats.org/officeDocument/2006/relationships/hyperlink" Target="mailto:mairiereilhanette@nordnet.fr" TargetMode="External"/><Relationship Id="rId105" Type="http://schemas.openxmlformats.org/officeDocument/2006/relationships/hyperlink" Target="mailto:mairie.rochechinard@wanadoo.fr" TargetMode="External"/><Relationship Id="rId126" Type="http://schemas.openxmlformats.org/officeDocument/2006/relationships/hyperlink" Target="mailto:mairiesouspierre@wanadoo.fr" TargetMode="External"/><Relationship Id="rId8" Type="http://schemas.openxmlformats.org/officeDocument/2006/relationships/hyperlink" Target="mailto:mairie-darthemonay@orange.fr" TargetMode="External"/><Relationship Id="rId51" Type="http://schemas.openxmlformats.org/officeDocument/2006/relationships/hyperlink" Target="mailto:mairie.eygluy@orange.fr" TargetMode="External"/><Relationship Id="rId72" Type="http://schemas.openxmlformats.org/officeDocument/2006/relationships/hyperlink" Target="mailto:montauban.ouveze@orange.fr" TargetMode="External"/><Relationship Id="rId93" Type="http://schemas.openxmlformats.org/officeDocument/2006/relationships/hyperlink" Target="mailto:mairie.pommerol@outlook.fr" TargetMode="External"/><Relationship Id="rId98" Type="http://schemas.openxmlformats.org/officeDocument/2006/relationships/hyperlink" Target="mailto:mairie.les.pres@orange.fr" TargetMode="External"/><Relationship Id="rId121" Type="http://schemas.openxmlformats.org/officeDocument/2006/relationships/hyperlink" Target="mailto:mairie.saintroman@orange.fr" TargetMode="External"/><Relationship Id="rId142" Type="http://schemas.openxmlformats.org/officeDocument/2006/relationships/printerSettings" Target="../printerSettings/printerSettings15.bin"/><Relationship Id="rId3" Type="http://schemas.openxmlformats.org/officeDocument/2006/relationships/printerSettings" Target="../printerSettings/printerSettings14.bin"/><Relationship Id="rId25" Type="http://schemas.openxmlformats.org/officeDocument/2006/relationships/hyperlink" Target="mailto:commune-de-bouvante@orange.fr" TargetMode="External"/><Relationship Id="rId46" Type="http://schemas.openxmlformats.org/officeDocument/2006/relationships/hyperlink" Target="mailto:mairie.echevis@wanadoo.fr" TargetMode="External"/><Relationship Id="rId67" Type="http://schemas.openxmlformats.org/officeDocument/2006/relationships/hyperlink" Target="mailto:mairie.lesches-diois@orange.fr" TargetMode="External"/><Relationship Id="rId116" Type="http://schemas.openxmlformats.org/officeDocument/2006/relationships/hyperlink" Target="mailto:mairiestdizierendiois@gmail.com" TargetMode="External"/><Relationship Id="rId137" Type="http://schemas.openxmlformats.org/officeDocument/2006/relationships/hyperlink" Target="mailto:mairie.villefranchelechateau@orange.fr" TargetMode="External"/><Relationship Id="rId20" Type="http://schemas.openxmlformats.org/officeDocument/2006/relationships/hyperlink" Target="mailto:mairiebeauvoisin@gmail.com" TargetMode="External"/><Relationship Id="rId41" Type="http://schemas.openxmlformats.org/officeDocument/2006/relationships/hyperlink" Target="mailto:comps.mairie@orange.fr" TargetMode="External"/><Relationship Id="rId62" Type="http://schemas.openxmlformats.org/officeDocument/2006/relationships/hyperlink" Target="mailto:mairie.joncheres@orange.fr" TargetMode="External"/><Relationship Id="rId83" Type="http://schemas.openxmlformats.org/officeDocument/2006/relationships/hyperlink" Target="mailto:mairiepelonne@gmail.com" TargetMode="External"/><Relationship Id="rId88" Type="http://schemas.openxmlformats.org/officeDocument/2006/relationships/hyperlink" Target="mailto:mairie.lespilles@orange.fr" TargetMode="External"/><Relationship Id="rId111" Type="http://schemas.openxmlformats.org/officeDocument/2006/relationships/hyperlink" Target="mailto:mairie.rottier280@orange.fr" TargetMode="External"/><Relationship Id="rId132" Type="http://schemas.openxmlformats.org/officeDocument/2006/relationships/hyperlink" Target="mailto:commune-de-verclause@orange.fr" TargetMode="External"/><Relationship Id="rId15" Type="http://schemas.openxmlformats.org/officeDocument/2006/relationships/hyperlink" Target="mailto:mairiebarretdelioure@orange.fr" TargetMode="External"/><Relationship Id="rId36" Type="http://schemas.openxmlformats.org/officeDocument/2006/relationships/hyperlink" Target="mailto:mairie.chateauneufdebordette@gmail.com" TargetMode="External"/><Relationship Id="rId57" Type="http://schemas.openxmlformats.org/officeDocument/2006/relationships/hyperlink" Target="mailto:mairie.francillon26@wanadoo.fr" TargetMode="External"/><Relationship Id="rId106" Type="http://schemas.openxmlformats.org/officeDocument/2006/relationships/hyperlink" Target="mailto:mairie.rochefourchat@gmail.com" TargetMode="External"/><Relationship Id="rId127" Type="http://schemas.openxmlformats.org/officeDocument/2006/relationships/hyperlink" Target="mailto:lestonils@wanadoo.fr" TargetMode="External"/><Relationship Id="rId10" Type="http://schemas.openxmlformats.org/officeDocument/2006/relationships/hyperlink" Target="mailto:mairie.aucelon@gmail.com" TargetMode="External"/><Relationship Id="rId31" Type="http://schemas.openxmlformats.org/officeDocument/2006/relationships/hyperlink" Target="mailto:mairie.chamaloc@wanadoo.fr" TargetMode="External"/><Relationship Id="rId52" Type="http://schemas.openxmlformats.org/officeDocument/2006/relationships/hyperlink" Target="mailto:mairie.eyroles@orange.fr" TargetMode="External"/><Relationship Id="rId73" Type="http://schemas.openxmlformats.org/officeDocument/2006/relationships/hyperlink" Target="mailto:mairie.montaulieu@orange.fr" TargetMode="External"/><Relationship Id="rId78" Type="http://schemas.openxmlformats.org/officeDocument/2006/relationships/hyperlink" Target="mailto:contact@montmaurdiois.fr" TargetMode="External"/><Relationship Id="rId94" Type="http://schemas.openxmlformats.org/officeDocument/2006/relationships/hyperlink" Target="mailto:mairie.ponet.auban@wanadoo.fr" TargetMode="External"/><Relationship Id="rId99" Type="http://schemas.openxmlformats.org/officeDocument/2006/relationships/hyperlink" Target="mailto:mairie.propiac@wanadoo.fr" TargetMode="External"/><Relationship Id="rId101" Type="http://schemas.openxmlformats.org/officeDocument/2006/relationships/hyperlink" Target="mailto:communerimonetsavel@orange.fr" TargetMode="External"/><Relationship Id="rId122" Type="http://schemas.openxmlformats.org/officeDocument/2006/relationships/hyperlink" Target="mailto:helene.saillans@yahoo.fr" TargetMode="External"/><Relationship Id="rId143" Type="http://schemas.openxmlformats.org/officeDocument/2006/relationships/vmlDrawing" Target="../drawings/vmlDrawing1.vml"/><Relationship Id="rId4" Type="http://schemas.openxmlformats.org/officeDocument/2006/relationships/hyperlink" Target="mailto:mairie.ambonil@wanadoo.fr" TargetMode="External"/><Relationship Id="rId9" Type="http://schemas.openxmlformats.org/officeDocument/2006/relationships/hyperlink" Target="mailto:helene.saillans@yahoo.fr" TargetMode="External"/><Relationship Id="rId26" Type="http://schemas.openxmlformats.org/officeDocument/2006/relationships/hyperlink" Target="mailto:mairiede.bouvieres@wanadoo.fr" TargetMode="External"/><Relationship Id="rId47" Type="http://schemas.openxmlformats.org/officeDocument/2006/relationships/hyperlink" Target="mailto:mairie.espenel252@wanadoo.fr" TargetMode="External"/><Relationship Id="rId68" Type="http://schemas.openxmlformats.org/officeDocument/2006/relationships/hyperlink" Target="mailto:mairiemanas@orange.fr" TargetMode="External"/><Relationship Id="rId89" Type="http://schemas.openxmlformats.org/officeDocument/2006/relationships/hyperlink" Target="mailto:commune-plaisians@orange.fr" TargetMode="External"/><Relationship Id="rId112" Type="http://schemas.openxmlformats.org/officeDocument/2006/relationships/hyperlink" Target="mailto:mairie.roussetlesvignes@wanadoo.fr" TargetMode="External"/><Relationship Id="rId133" Type="http://schemas.openxmlformats.org/officeDocument/2006/relationships/hyperlink" Target="mailto:mairie-vercoiran@orange.fr" TargetMode="External"/><Relationship Id="rId16" Type="http://schemas.openxmlformats.org/officeDocument/2006/relationships/hyperlink" Target="mailto:accueil-mairie@bathernay.fr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ce.0260929U@ac-grenoble.fr" TargetMode="External"/><Relationship Id="rId18" Type="http://schemas.openxmlformats.org/officeDocument/2006/relationships/hyperlink" Target="mailto:ce.0260922L@ac-grenoble.fr" TargetMode="External"/><Relationship Id="rId26" Type="http://schemas.openxmlformats.org/officeDocument/2006/relationships/hyperlink" Target="mailto:ce.0260908W@ac-grenoble.fr" TargetMode="External"/><Relationship Id="rId39" Type="http://schemas.openxmlformats.org/officeDocument/2006/relationships/hyperlink" Target="mailto:ce.0261534B@ac-grenoble.fr" TargetMode="External"/><Relationship Id="rId21" Type="http://schemas.openxmlformats.org/officeDocument/2006/relationships/hyperlink" Target="mailto:ce.0260916E@ac-grenoble.fr" TargetMode="External"/><Relationship Id="rId34" Type="http://schemas.openxmlformats.org/officeDocument/2006/relationships/hyperlink" Target="mailto:ce.0260826G@ac-grenoble.fr" TargetMode="External"/><Relationship Id="rId42" Type="http://schemas.openxmlformats.org/officeDocument/2006/relationships/hyperlink" Target="mailto:ce.0261503T@ac-grenoble.fr" TargetMode="External"/><Relationship Id="rId47" Type="http://schemas.openxmlformats.org/officeDocument/2006/relationships/hyperlink" Target="mailto:ce.0261473K@ac-grenoble.fr" TargetMode="External"/><Relationship Id="rId50" Type="http://schemas.openxmlformats.org/officeDocument/2006/relationships/hyperlink" Target="mailto:ce.0261499N@ac-grenoble.fr" TargetMode="External"/><Relationship Id="rId7" Type="http://schemas.openxmlformats.org/officeDocument/2006/relationships/hyperlink" Target="mailto:ce.0260810P@ac-grenoble.fr" TargetMode="External"/><Relationship Id="rId2" Type="http://schemas.openxmlformats.org/officeDocument/2006/relationships/printerSettings" Target="../printerSettings/printerSettings17.bin"/><Relationship Id="rId16" Type="http://schemas.openxmlformats.org/officeDocument/2006/relationships/hyperlink" Target="mailto:ce.0260874J@ac-grenoble.fr" TargetMode="External"/><Relationship Id="rId29" Type="http://schemas.openxmlformats.org/officeDocument/2006/relationships/hyperlink" Target="mailto:ce.0260900M@ac-grenoble.fr" TargetMode="External"/><Relationship Id="rId11" Type="http://schemas.openxmlformats.org/officeDocument/2006/relationships/hyperlink" Target="mailto:ce.0260931W@ac-grenoble.fr" TargetMode="External"/><Relationship Id="rId24" Type="http://schemas.openxmlformats.org/officeDocument/2006/relationships/hyperlink" Target="mailto:ce.0260911Z@ac-grenoble.fr" TargetMode="External"/><Relationship Id="rId32" Type="http://schemas.openxmlformats.org/officeDocument/2006/relationships/hyperlink" Target="mailto:ce.0261336L@ac-grenoble.fr" TargetMode="External"/><Relationship Id="rId37" Type="http://schemas.openxmlformats.org/officeDocument/2006/relationships/hyperlink" Target="mailto:ce.0261532Z@ac-grenoble.fr" TargetMode="External"/><Relationship Id="rId40" Type="http://schemas.openxmlformats.org/officeDocument/2006/relationships/hyperlink" Target="mailto:ce.0261507X@ac-grenoble.fr" TargetMode="External"/><Relationship Id="rId45" Type="http://schemas.openxmlformats.org/officeDocument/2006/relationships/hyperlink" Target="mailto:ce.0261495J@ac-grenoble.fr" TargetMode="External"/><Relationship Id="rId53" Type="http://schemas.openxmlformats.org/officeDocument/2006/relationships/printerSettings" Target="../printerSettings/printerSettings19.bin"/><Relationship Id="rId5" Type="http://schemas.openxmlformats.org/officeDocument/2006/relationships/hyperlink" Target="mailto:ce.0260820A@ac-grenoble.fr" TargetMode="External"/><Relationship Id="rId10" Type="http://schemas.openxmlformats.org/officeDocument/2006/relationships/hyperlink" Target="mailto:ce.0260933Y@ac-grenoble.fr" TargetMode="External"/><Relationship Id="rId19" Type="http://schemas.openxmlformats.org/officeDocument/2006/relationships/hyperlink" Target="mailto:ce.0261335K@ac-grenoble.fr" TargetMode="External"/><Relationship Id="rId31" Type="http://schemas.openxmlformats.org/officeDocument/2006/relationships/hyperlink" Target="mailto:ce.0260897J@ac-grenoble.fr" TargetMode="External"/><Relationship Id="rId44" Type="http://schemas.openxmlformats.org/officeDocument/2006/relationships/hyperlink" Target="mailto:ce.0261533A@ac-grenoble.fr" TargetMode="External"/><Relationship Id="rId52" Type="http://schemas.openxmlformats.org/officeDocument/2006/relationships/hyperlink" Target="mailto:ce.0261502S@ac-grenoble.fr" TargetMode="External"/><Relationship Id="rId4" Type="http://schemas.openxmlformats.org/officeDocument/2006/relationships/hyperlink" Target="mailto:ce.0260818Y@ac-grenoble.fr" TargetMode="External"/><Relationship Id="rId9" Type="http://schemas.openxmlformats.org/officeDocument/2006/relationships/hyperlink" Target="mailto:ce.0260934Z@ac-grenoble.fr" TargetMode="External"/><Relationship Id="rId14" Type="http://schemas.openxmlformats.org/officeDocument/2006/relationships/hyperlink" Target="mailto:ce.0260927S@ac-grenoble.fr" TargetMode="External"/><Relationship Id="rId22" Type="http://schemas.openxmlformats.org/officeDocument/2006/relationships/hyperlink" Target="mailto:ce.0260915D@ac-grenoble.fr" TargetMode="External"/><Relationship Id="rId27" Type="http://schemas.openxmlformats.org/officeDocument/2006/relationships/hyperlink" Target="mailto:ce.0260907V@ac-grenoble.fr" TargetMode="External"/><Relationship Id="rId30" Type="http://schemas.openxmlformats.org/officeDocument/2006/relationships/hyperlink" Target="mailto:ce.0260899L@ac-grenoble.fr" TargetMode="External"/><Relationship Id="rId35" Type="http://schemas.openxmlformats.org/officeDocument/2006/relationships/hyperlink" Target="mailto:ce.0260824E@ac-grenoble.fr" TargetMode="External"/><Relationship Id="rId43" Type="http://schemas.openxmlformats.org/officeDocument/2006/relationships/hyperlink" Target="mailto:ce.0261516G@ac-grenoble.fr" TargetMode="External"/><Relationship Id="rId48" Type="http://schemas.openxmlformats.org/officeDocument/2006/relationships/hyperlink" Target="mailto:ce.0261510A@ac-grenoble.fr" TargetMode="External"/><Relationship Id="rId8" Type="http://schemas.openxmlformats.org/officeDocument/2006/relationships/hyperlink" Target="mailto:ce.0260935A@ac-grenoble.fr" TargetMode="External"/><Relationship Id="rId51" Type="http://schemas.openxmlformats.org/officeDocument/2006/relationships/hyperlink" Target="mailto:ce.0261558C@ac-grenoble.fr" TargetMode="External"/><Relationship Id="rId3" Type="http://schemas.openxmlformats.org/officeDocument/2006/relationships/printerSettings" Target="../printerSettings/printerSettings18.bin"/><Relationship Id="rId12" Type="http://schemas.openxmlformats.org/officeDocument/2006/relationships/hyperlink" Target="mailto:ce.0260930V@ac-grenoble.fr" TargetMode="External"/><Relationship Id="rId17" Type="http://schemas.openxmlformats.org/officeDocument/2006/relationships/hyperlink" Target="mailto:ce.0260923M@ac-grenoble.fr" TargetMode="External"/><Relationship Id="rId25" Type="http://schemas.openxmlformats.org/officeDocument/2006/relationships/hyperlink" Target="mailto:ce.0260909X@ac-grenoble.fr" TargetMode="External"/><Relationship Id="rId33" Type="http://schemas.openxmlformats.org/officeDocument/2006/relationships/hyperlink" Target="mailto:ce.0260829K@ac-grenoble.fr" TargetMode="External"/><Relationship Id="rId38" Type="http://schemas.openxmlformats.org/officeDocument/2006/relationships/hyperlink" Target="mailto:ce.0261541J@ac-grenoble.fr" TargetMode="External"/><Relationship Id="rId46" Type="http://schemas.openxmlformats.org/officeDocument/2006/relationships/hyperlink" Target="mailto:ce.0261544M@ac-grenoble.fr" TargetMode="External"/><Relationship Id="rId20" Type="http://schemas.openxmlformats.org/officeDocument/2006/relationships/hyperlink" Target="mailto:ce.0260917F@ac-grenoble.fr" TargetMode="External"/><Relationship Id="rId41" Type="http://schemas.openxmlformats.org/officeDocument/2006/relationships/hyperlink" Target="mailto:ce.0261552W@ac-grenoble.fr" TargetMode="External"/><Relationship Id="rId1" Type="http://schemas.openxmlformats.org/officeDocument/2006/relationships/printerSettings" Target="../printerSettings/printerSettings16.bin"/><Relationship Id="rId6" Type="http://schemas.openxmlformats.org/officeDocument/2006/relationships/hyperlink" Target="mailto:ce.0260812S@ac-grenoble.fr" TargetMode="External"/><Relationship Id="rId15" Type="http://schemas.openxmlformats.org/officeDocument/2006/relationships/hyperlink" Target="mailto:ce.0260926R@ac-grenoble.fr" TargetMode="External"/><Relationship Id="rId23" Type="http://schemas.openxmlformats.org/officeDocument/2006/relationships/hyperlink" Target="mailto:ce.0260912A@ac-grenoble.fr" TargetMode="External"/><Relationship Id="rId28" Type="http://schemas.openxmlformats.org/officeDocument/2006/relationships/hyperlink" Target="mailto:ce.0260904S@ac-grenoble.fr" TargetMode="External"/><Relationship Id="rId36" Type="http://schemas.openxmlformats.org/officeDocument/2006/relationships/hyperlink" Target="mailto:ce.0261532Z@ac-grenoble.fr" TargetMode="External"/><Relationship Id="rId49" Type="http://schemas.openxmlformats.org/officeDocument/2006/relationships/hyperlink" Target="mailto:ce.0261494H@ac-grenobl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0946-E0C0-4E58-BD53-4ABAE541B0EE}">
  <sheetPr codeName="Feuil2">
    <tabColor theme="5" tint="0.59999389629810485"/>
    <pageSetUpPr fitToPage="1"/>
  </sheetPr>
  <dimension ref="A1:I63"/>
  <sheetViews>
    <sheetView view="pageBreakPreview" zoomScale="120" zoomScaleNormal="120" zoomScaleSheetLayoutView="120" workbookViewId="0">
      <selection activeCell="D10" sqref="D10"/>
    </sheetView>
  </sheetViews>
  <sheetFormatPr baseColWidth="10" defaultColWidth="12.7109375" defaultRowHeight="12" x14ac:dyDescent="0.25"/>
  <cols>
    <col min="1" max="1" width="10.7109375" style="2" customWidth="1"/>
    <col min="2" max="3" width="5.85546875" style="2" customWidth="1"/>
    <col min="4" max="5" width="27.28515625" style="2" customWidth="1"/>
    <col min="6" max="6" width="21" style="73" bestFit="1" customWidth="1"/>
    <col min="7" max="7" width="8.5703125" style="3" customWidth="1"/>
    <col min="8" max="8" width="8.28515625" style="11" bestFit="1" customWidth="1"/>
    <col min="9" max="9" width="12.7109375" style="3"/>
    <col min="10" max="10" width="12.7109375" style="3" customWidth="1"/>
    <col min="11" max="16384" width="12.7109375" style="3"/>
  </cols>
  <sheetData>
    <row r="1" spans="1:8" s="6" customFormat="1" ht="33.6" customHeight="1" x14ac:dyDescent="0.25">
      <c r="A1" s="5" t="s">
        <v>2916</v>
      </c>
      <c r="B1" s="5" t="s">
        <v>1616</v>
      </c>
      <c r="C1" s="5" t="s">
        <v>2686</v>
      </c>
      <c r="D1" s="5" t="s">
        <v>1</v>
      </c>
      <c r="E1" s="5" t="s">
        <v>2</v>
      </c>
      <c r="F1" s="5" t="s">
        <v>4</v>
      </c>
      <c r="G1" s="86" t="s">
        <v>5</v>
      </c>
      <c r="H1" s="86" t="s">
        <v>1989</v>
      </c>
    </row>
    <row r="2" spans="1:8" ht="12" customHeight="1" x14ac:dyDescent="0.25">
      <c r="A2" s="7" t="s">
        <v>431</v>
      </c>
      <c r="B2" s="7" t="e">
        <f t="shared" ref="B2:B40" si="0">VLOOKUP(A2,_Base_a_MAJ,2,FALSE)</f>
        <v>#REF!</v>
      </c>
      <c r="C2" s="7" t="s">
        <v>2685</v>
      </c>
      <c r="D2" s="8" t="e">
        <f t="shared" ref="D2:D40" si="1">VLOOKUP(A2,_Base_a_MAJ,4,FALSE)</f>
        <v>#REF!</v>
      </c>
      <c r="E2" s="8" t="e">
        <f t="shared" ref="E2:E40" si="2">VLOOKUP(A2,_Base_a_MAJ,5,FALSE)</f>
        <v>#REF!</v>
      </c>
      <c r="F2" s="8" t="e">
        <f t="shared" ref="F2:F40" si="3">VLOOKUP(A2,_Base_a_MAJ,7,FALSE)</f>
        <v>#REF!</v>
      </c>
      <c r="G2" s="84" t="e">
        <f t="shared" ref="G2:G40" si="4">VLOOKUP(A2,_Base_a_MAJ,8,FALSE)</f>
        <v>#REF!</v>
      </c>
      <c r="H2" s="84" t="e">
        <f t="shared" ref="H2:H40" si="5">VLOOKUP(A2,_Base_a_MAJ,11,FALSE)</f>
        <v>#REF!</v>
      </c>
    </row>
    <row r="3" spans="1:8" ht="12" customHeight="1" x14ac:dyDescent="0.25">
      <c r="A3" s="7" t="s">
        <v>12</v>
      </c>
      <c r="B3" s="7" t="e">
        <f t="shared" si="0"/>
        <v>#REF!</v>
      </c>
      <c r="C3" s="7" t="s">
        <v>2685</v>
      </c>
      <c r="D3" s="8" t="e">
        <f t="shared" si="1"/>
        <v>#REF!</v>
      </c>
      <c r="E3" s="8" t="e">
        <f t="shared" si="2"/>
        <v>#REF!</v>
      </c>
      <c r="F3" s="7" t="e">
        <f t="shared" si="3"/>
        <v>#REF!</v>
      </c>
      <c r="G3" s="84" t="e">
        <f t="shared" si="4"/>
        <v>#REF!</v>
      </c>
      <c r="H3" s="84" t="e">
        <f t="shared" si="5"/>
        <v>#REF!</v>
      </c>
    </row>
    <row r="4" spans="1:8" ht="12" customHeight="1" x14ac:dyDescent="0.25">
      <c r="A4" s="7" t="s">
        <v>787</v>
      </c>
      <c r="B4" s="7" t="e">
        <f t="shared" si="0"/>
        <v>#REF!</v>
      </c>
      <c r="C4" s="7" t="s">
        <v>2685</v>
      </c>
      <c r="D4" s="8" t="e">
        <f t="shared" si="1"/>
        <v>#REF!</v>
      </c>
      <c r="E4" s="8" t="e">
        <f t="shared" si="2"/>
        <v>#REF!</v>
      </c>
      <c r="F4" s="7" t="e">
        <f t="shared" si="3"/>
        <v>#REF!</v>
      </c>
      <c r="G4" s="84" t="e">
        <f t="shared" si="4"/>
        <v>#REF!</v>
      </c>
      <c r="H4" s="84" t="e">
        <f t="shared" si="5"/>
        <v>#REF!</v>
      </c>
    </row>
    <row r="5" spans="1:8" s="1" customFormat="1" ht="12" customHeight="1" x14ac:dyDescent="0.25">
      <c r="A5" s="7" t="s">
        <v>825</v>
      </c>
      <c r="B5" s="7" t="e">
        <f t="shared" si="0"/>
        <v>#REF!</v>
      </c>
      <c r="C5" s="7" t="s">
        <v>2685</v>
      </c>
      <c r="D5" s="8" t="e">
        <f t="shared" si="1"/>
        <v>#REF!</v>
      </c>
      <c r="E5" s="8" t="e">
        <f t="shared" si="2"/>
        <v>#REF!</v>
      </c>
      <c r="F5" s="7" t="e">
        <f t="shared" si="3"/>
        <v>#REF!</v>
      </c>
      <c r="G5" s="84" t="e">
        <f t="shared" si="4"/>
        <v>#REF!</v>
      </c>
      <c r="H5" s="84" t="e">
        <f t="shared" si="5"/>
        <v>#REF!</v>
      </c>
    </row>
    <row r="6" spans="1:8" ht="12" customHeight="1" x14ac:dyDescent="0.25">
      <c r="A6" s="7" t="s">
        <v>1171</v>
      </c>
      <c r="B6" s="7" t="e">
        <f t="shared" si="0"/>
        <v>#REF!</v>
      </c>
      <c r="C6" s="7" t="s">
        <v>2685</v>
      </c>
      <c r="D6" s="8" t="e">
        <f t="shared" si="1"/>
        <v>#REF!</v>
      </c>
      <c r="E6" s="8" t="e">
        <f t="shared" si="2"/>
        <v>#REF!</v>
      </c>
      <c r="F6" s="7" t="e">
        <f t="shared" si="3"/>
        <v>#REF!</v>
      </c>
      <c r="G6" s="84" t="e">
        <f t="shared" si="4"/>
        <v>#REF!</v>
      </c>
      <c r="H6" s="84" t="e">
        <f t="shared" si="5"/>
        <v>#REF!</v>
      </c>
    </row>
    <row r="7" spans="1:8" ht="12" customHeight="1" x14ac:dyDescent="0.25">
      <c r="A7" s="7" t="s">
        <v>17</v>
      </c>
      <c r="B7" s="7" t="e">
        <f t="shared" si="0"/>
        <v>#REF!</v>
      </c>
      <c r="C7" s="7" t="s">
        <v>2685</v>
      </c>
      <c r="D7" s="8" t="e">
        <f t="shared" si="1"/>
        <v>#REF!</v>
      </c>
      <c r="E7" s="8" t="e">
        <f t="shared" si="2"/>
        <v>#REF!</v>
      </c>
      <c r="F7" s="7" t="e">
        <f t="shared" si="3"/>
        <v>#REF!</v>
      </c>
      <c r="G7" s="84" t="e">
        <f t="shared" si="4"/>
        <v>#REF!</v>
      </c>
      <c r="H7" s="84" t="e">
        <f t="shared" si="5"/>
        <v>#REF!</v>
      </c>
    </row>
    <row r="8" spans="1:8" ht="12" customHeight="1" x14ac:dyDescent="0.25">
      <c r="A8" s="7" t="s">
        <v>20</v>
      </c>
      <c r="B8" s="7" t="e">
        <f t="shared" si="0"/>
        <v>#REF!</v>
      </c>
      <c r="C8" s="7" t="s">
        <v>2685</v>
      </c>
      <c r="D8" s="8" t="e">
        <f t="shared" si="1"/>
        <v>#REF!</v>
      </c>
      <c r="E8" s="8" t="e">
        <f t="shared" si="2"/>
        <v>#REF!</v>
      </c>
      <c r="F8" s="7" t="e">
        <f t="shared" si="3"/>
        <v>#REF!</v>
      </c>
      <c r="G8" s="84" t="e">
        <f t="shared" si="4"/>
        <v>#REF!</v>
      </c>
      <c r="H8" s="84" t="e">
        <f t="shared" si="5"/>
        <v>#REF!</v>
      </c>
    </row>
    <row r="9" spans="1:8" s="4" customFormat="1" ht="12" customHeight="1" x14ac:dyDescent="0.25">
      <c r="A9" s="7" t="s">
        <v>1136</v>
      </c>
      <c r="B9" s="7" t="e">
        <f t="shared" si="0"/>
        <v>#REF!</v>
      </c>
      <c r="C9" s="7" t="s">
        <v>2685</v>
      </c>
      <c r="D9" s="8" t="e">
        <f t="shared" si="1"/>
        <v>#REF!</v>
      </c>
      <c r="E9" s="8" t="e">
        <f t="shared" si="2"/>
        <v>#REF!</v>
      </c>
      <c r="F9" s="7" t="e">
        <f t="shared" si="3"/>
        <v>#REF!</v>
      </c>
      <c r="G9" s="84" t="e">
        <f t="shared" si="4"/>
        <v>#REF!</v>
      </c>
      <c r="H9" s="89" t="e">
        <f t="shared" si="5"/>
        <v>#REF!</v>
      </c>
    </row>
    <row r="10" spans="1:8" ht="12" customHeight="1" x14ac:dyDescent="0.25">
      <c r="A10" s="7" t="s">
        <v>1244</v>
      </c>
      <c r="B10" s="7" t="e">
        <f t="shared" si="0"/>
        <v>#REF!</v>
      </c>
      <c r="C10" s="7" t="s">
        <v>2685</v>
      </c>
      <c r="D10" s="8" t="e">
        <f t="shared" si="1"/>
        <v>#REF!</v>
      </c>
      <c r="E10" s="8" t="e">
        <f t="shared" si="2"/>
        <v>#REF!</v>
      </c>
      <c r="F10" s="7" t="e">
        <f t="shared" si="3"/>
        <v>#REF!</v>
      </c>
      <c r="G10" s="84" t="e">
        <f t="shared" si="4"/>
        <v>#REF!</v>
      </c>
      <c r="H10" s="84" t="e">
        <f t="shared" si="5"/>
        <v>#REF!</v>
      </c>
    </row>
    <row r="11" spans="1:8" ht="12" customHeight="1" x14ac:dyDescent="0.25">
      <c r="A11" s="7" t="s">
        <v>1110</v>
      </c>
      <c r="B11" s="7" t="e">
        <f t="shared" si="0"/>
        <v>#REF!</v>
      </c>
      <c r="C11" s="7" t="s">
        <v>2685</v>
      </c>
      <c r="D11" s="8" t="e">
        <f t="shared" si="1"/>
        <v>#REF!</v>
      </c>
      <c r="E11" s="8" t="e">
        <f t="shared" si="2"/>
        <v>#REF!</v>
      </c>
      <c r="F11" s="7" t="e">
        <f t="shared" si="3"/>
        <v>#REF!</v>
      </c>
      <c r="G11" s="84" t="e">
        <f t="shared" si="4"/>
        <v>#REF!</v>
      </c>
      <c r="H11" s="84" t="e">
        <f t="shared" si="5"/>
        <v>#REF!</v>
      </c>
    </row>
    <row r="12" spans="1:8" ht="12" customHeight="1" x14ac:dyDescent="0.25">
      <c r="A12" s="7" t="s">
        <v>714</v>
      </c>
      <c r="B12" s="7" t="e">
        <f t="shared" si="0"/>
        <v>#REF!</v>
      </c>
      <c r="C12" s="7" t="s">
        <v>2685</v>
      </c>
      <c r="D12" s="8" t="e">
        <f t="shared" si="1"/>
        <v>#REF!</v>
      </c>
      <c r="E12" s="8" t="e">
        <f t="shared" si="2"/>
        <v>#REF!</v>
      </c>
      <c r="F12" s="7" t="e">
        <f t="shared" si="3"/>
        <v>#REF!</v>
      </c>
      <c r="G12" s="84" t="e">
        <f t="shared" si="4"/>
        <v>#REF!</v>
      </c>
      <c r="H12" s="84" t="e">
        <f t="shared" si="5"/>
        <v>#REF!</v>
      </c>
    </row>
    <row r="13" spans="1:8" ht="12" customHeight="1" x14ac:dyDescent="0.25">
      <c r="A13" s="7" t="s">
        <v>154</v>
      </c>
      <c r="B13" s="7" t="e">
        <f t="shared" si="0"/>
        <v>#REF!</v>
      </c>
      <c r="C13" s="7" t="s">
        <v>2685</v>
      </c>
      <c r="D13" s="8" t="e">
        <f t="shared" si="1"/>
        <v>#REF!</v>
      </c>
      <c r="E13" s="8" t="e">
        <f t="shared" si="2"/>
        <v>#REF!</v>
      </c>
      <c r="F13" s="7" t="e">
        <f t="shared" si="3"/>
        <v>#REF!</v>
      </c>
      <c r="G13" s="84" t="e">
        <f t="shared" si="4"/>
        <v>#REF!</v>
      </c>
      <c r="H13" s="84" t="e">
        <f t="shared" si="5"/>
        <v>#REF!</v>
      </c>
    </row>
    <row r="14" spans="1:8" ht="12" customHeight="1" x14ac:dyDescent="0.25">
      <c r="A14" s="7" t="s">
        <v>807</v>
      </c>
      <c r="B14" s="7" t="e">
        <f t="shared" si="0"/>
        <v>#REF!</v>
      </c>
      <c r="C14" s="7" t="s">
        <v>2685</v>
      </c>
      <c r="D14" s="8" t="e">
        <f t="shared" si="1"/>
        <v>#REF!</v>
      </c>
      <c r="E14" s="8" t="e">
        <f t="shared" si="2"/>
        <v>#REF!</v>
      </c>
      <c r="F14" s="7" t="e">
        <f t="shared" si="3"/>
        <v>#REF!</v>
      </c>
      <c r="G14" s="84" t="e">
        <f t="shared" si="4"/>
        <v>#REF!</v>
      </c>
      <c r="H14" s="84" t="e">
        <f t="shared" si="5"/>
        <v>#REF!</v>
      </c>
    </row>
    <row r="15" spans="1:8" ht="12" customHeight="1" x14ac:dyDescent="0.25">
      <c r="A15" s="7" t="s">
        <v>864</v>
      </c>
      <c r="B15" s="7" t="e">
        <f t="shared" si="0"/>
        <v>#REF!</v>
      </c>
      <c r="C15" s="7" t="s">
        <v>2685</v>
      </c>
      <c r="D15" s="8" t="e">
        <f t="shared" si="1"/>
        <v>#REF!</v>
      </c>
      <c r="E15" s="8" t="e">
        <f t="shared" si="2"/>
        <v>#REF!</v>
      </c>
      <c r="F15" s="7" t="e">
        <f t="shared" si="3"/>
        <v>#REF!</v>
      </c>
      <c r="G15" s="84" t="e">
        <f t="shared" si="4"/>
        <v>#REF!</v>
      </c>
      <c r="H15" s="84" t="e">
        <f t="shared" si="5"/>
        <v>#REF!</v>
      </c>
    </row>
    <row r="16" spans="1:8" ht="12" customHeight="1" x14ac:dyDescent="0.25">
      <c r="A16" s="7" t="s">
        <v>948</v>
      </c>
      <c r="B16" s="7" t="e">
        <f t="shared" si="0"/>
        <v>#REF!</v>
      </c>
      <c r="C16" s="7" t="s">
        <v>2685</v>
      </c>
      <c r="D16" s="8" t="e">
        <f t="shared" si="1"/>
        <v>#REF!</v>
      </c>
      <c r="E16" s="8" t="e">
        <f t="shared" si="2"/>
        <v>#REF!</v>
      </c>
      <c r="F16" s="7" t="e">
        <f t="shared" si="3"/>
        <v>#REF!</v>
      </c>
      <c r="G16" s="84" t="e">
        <f t="shared" si="4"/>
        <v>#REF!</v>
      </c>
      <c r="H16" s="89" t="e">
        <f t="shared" si="5"/>
        <v>#REF!</v>
      </c>
    </row>
    <row r="17" spans="1:8" ht="12" customHeight="1" x14ac:dyDescent="0.25">
      <c r="A17" s="7" t="s">
        <v>898</v>
      </c>
      <c r="B17" s="7" t="e">
        <f t="shared" si="0"/>
        <v>#REF!</v>
      </c>
      <c r="C17" s="7" t="s">
        <v>2685</v>
      </c>
      <c r="D17" s="8" t="e">
        <f t="shared" si="1"/>
        <v>#REF!</v>
      </c>
      <c r="E17" s="8" t="e">
        <f t="shared" si="2"/>
        <v>#REF!</v>
      </c>
      <c r="F17" s="7" t="e">
        <f t="shared" si="3"/>
        <v>#REF!</v>
      </c>
      <c r="G17" s="84" t="e">
        <f t="shared" si="4"/>
        <v>#REF!</v>
      </c>
      <c r="H17" s="84" t="e">
        <f t="shared" si="5"/>
        <v>#REF!</v>
      </c>
    </row>
    <row r="18" spans="1:8" ht="12" customHeight="1" x14ac:dyDescent="0.25">
      <c r="A18" s="7" t="s">
        <v>901</v>
      </c>
      <c r="B18" s="7" t="e">
        <f t="shared" si="0"/>
        <v>#REF!</v>
      </c>
      <c r="C18" s="7" t="s">
        <v>2685</v>
      </c>
      <c r="D18" s="8" t="e">
        <f t="shared" si="1"/>
        <v>#REF!</v>
      </c>
      <c r="E18" s="8" t="e">
        <f t="shared" si="2"/>
        <v>#REF!</v>
      </c>
      <c r="F18" s="7" t="e">
        <f t="shared" si="3"/>
        <v>#REF!</v>
      </c>
      <c r="G18" s="84" t="e">
        <f t="shared" si="4"/>
        <v>#REF!</v>
      </c>
      <c r="H18" s="84" t="e">
        <f t="shared" si="5"/>
        <v>#REF!</v>
      </c>
    </row>
    <row r="19" spans="1:8" s="4" customFormat="1" ht="12" customHeight="1" x14ac:dyDescent="0.25">
      <c r="A19" s="7" t="s">
        <v>903</v>
      </c>
      <c r="B19" s="7" t="e">
        <f t="shared" si="0"/>
        <v>#REF!</v>
      </c>
      <c r="C19" s="7" t="s">
        <v>2685</v>
      </c>
      <c r="D19" s="8" t="e">
        <f t="shared" si="1"/>
        <v>#REF!</v>
      </c>
      <c r="E19" s="8" t="e">
        <f t="shared" si="2"/>
        <v>#REF!</v>
      </c>
      <c r="F19" s="7" t="e">
        <f t="shared" si="3"/>
        <v>#REF!</v>
      </c>
      <c r="G19" s="84" t="e">
        <f t="shared" si="4"/>
        <v>#REF!</v>
      </c>
      <c r="H19" s="89" t="e">
        <f t="shared" si="5"/>
        <v>#REF!</v>
      </c>
    </row>
    <row r="20" spans="1:8" ht="12" customHeight="1" x14ac:dyDescent="0.25">
      <c r="A20" s="7" t="s">
        <v>1071</v>
      </c>
      <c r="B20" s="7" t="e">
        <f t="shared" si="0"/>
        <v>#REF!</v>
      </c>
      <c r="C20" s="7" t="s">
        <v>2685</v>
      </c>
      <c r="D20" s="8" t="e">
        <f t="shared" si="1"/>
        <v>#REF!</v>
      </c>
      <c r="E20" s="8" t="e">
        <f t="shared" si="2"/>
        <v>#REF!</v>
      </c>
      <c r="F20" s="7" t="e">
        <f t="shared" si="3"/>
        <v>#REF!</v>
      </c>
      <c r="G20" s="84" t="e">
        <f t="shared" si="4"/>
        <v>#REF!</v>
      </c>
      <c r="H20" s="84" t="e">
        <f t="shared" si="5"/>
        <v>#REF!</v>
      </c>
    </row>
    <row r="21" spans="1:8" ht="12" customHeight="1" x14ac:dyDescent="0.25">
      <c r="A21" s="7" t="s">
        <v>1167</v>
      </c>
      <c r="B21" s="7" t="e">
        <f t="shared" si="0"/>
        <v>#REF!</v>
      </c>
      <c r="C21" s="7" t="s">
        <v>2685</v>
      </c>
      <c r="D21" s="8" t="e">
        <f t="shared" si="1"/>
        <v>#REF!</v>
      </c>
      <c r="E21" s="8" t="e">
        <f t="shared" si="2"/>
        <v>#REF!</v>
      </c>
      <c r="F21" s="7" t="e">
        <f t="shared" si="3"/>
        <v>#REF!</v>
      </c>
      <c r="G21" s="84" t="e">
        <f t="shared" si="4"/>
        <v>#REF!</v>
      </c>
      <c r="H21" s="84" t="e">
        <f t="shared" si="5"/>
        <v>#REF!</v>
      </c>
    </row>
    <row r="22" spans="1:8" ht="12" customHeight="1" x14ac:dyDescent="0.25">
      <c r="A22" s="7" t="s">
        <v>908</v>
      </c>
      <c r="B22" s="7" t="e">
        <f t="shared" si="0"/>
        <v>#REF!</v>
      </c>
      <c r="C22" s="7" t="s">
        <v>2685</v>
      </c>
      <c r="D22" s="8" t="e">
        <f t="shared" si="1"/>
        <v>#REF!</v>
      </c>
      <c r="E22" s="8" t="e">
        <f t="shared" si="2"/>
        <v>#REF!</v>
      </c>
      <c r="F22" s="7" t="e">
        <f t="shared" si="3"/>
        <v>#REF!</v>
      </c>
      <c r="G22" s="84" t="e">
        <f t="shared" si="4"/>
        <v>#REF!</v>
      </c>
      <c r="H22" s="84" t="e">
        <f t="shared" si="5"/>
        <v>#REF!</v>
      </c>
    </row>
    <row r="23" spans="1:8" ht="12" customHeight="1" x14ac:dyDescent="0.25">
      <c r="A23" s="7" t="s">
        <v>919</v>
      </c>
      <c r="B23" s="7" t="e">
        <f t="shared" si="0"/>
        <v>#REF!</v>
      </c>
      <c r="C23" s="7" t="s">
        <v>2685</v>
      </c>
      <c r="D23" s="8" t="e">
        <f t="shared" si="1"/>
        <v>#REF!</v>
      </c>
      <c r="E23" s="8" t="e">
        <f t="shared" si="2"/>
        <v>#REF!</v>
      </c>
      <c r="F23" s="7" t="e">
        <f t="shared" si="3"/>
        <v>#REF!</v>
      </c>
      <c r="G23" s="84" t="e">
        <f t="shared" si="4"/>
        <v>#REF!</v>
      </c>
      <c r="H23" s="84" t="e">
        <f t="shared" si="5"/>
        <v>#REF!</v>
      </c>
    </row>
    <row r="24" spans="1:8" ht="12" customHeight="1" x14ac:dyDescent="0.25">
      <c r="A24" s="7" t="s">
        <v>1025</v>
      </c>
      <c r="B24" s="7" t="e">
        <f t="shared" si="0"/>
        <v>#REF!</v>
      </c>
      <c r="C24" s="7" t="s">
        <v>2685</v>
      </c>
      <c r="D24" s="8" t="e">
        <f t="shared" si="1"/>
        <v>#REF!</v>
      </c>
      <c r="E24" s="8" t="e">
        <f t="shared" si="2"/>
        <v>#REF!</v>
      </c>
      <c r="F24" s="7" t="e">
        <f t="shared" si="3"/>
        <v>#REF!</v>
      </c>
      <c r="G24" s="84" t="e">
        <f t="shared" si="4"/>
        <v>#REF!</v>
      </c>
      <c r="H24" s="84" t="e">
        <f t="shared" si="5"/>
        <v>#REF!</v>
      </c>
    </row>
    <row r="25" spans="1:8" s="1" customFormat="1" ht="12" customHeight="1" x14ac:dyDescent="0.25">
      <c r="A25" s="7" t="s">
        <v>1163</v>
      </c>
      <c r="B25" s="7" t="e">
        <f t="shared" si="0"/>
        <v>#REF!</v>
      </c>
      <c r="C25" s="7" t="s">
        <v>2685</v>
      </c>
      <c r="D25" s="8" t="e">
        <f t="shared" si="1"/>
        <v>#REF!</v>
      </c>
      <c r="E25" s="8" t="e">
        <f t="shared" si="2"/>
        <v>#REF!</v>
      </c>
      <c r="F25" s="7" t="e">
        <f t="shared" si="3"/>
        <v>#REF!</v>
      </c>
      <c r="G25" s="84" t="e">
        <f t="shared" si="4"/>
        <v>#REF!</v>
      </c>
      <c r="H25" s="84" t="e">
        <f t="shared" si="5"/>
        <v>#REF!</v>
      </c>
    </row>
    <row r="26" spans="1:8" ht="12" customHeight="1" x14ac:dyDescent="0.25">
      <c r="A26" s="7" t="s">
        <v>291</v>
      </c>
      <c r="B26" s="7" t="e">
        <f t="shared" si="0"/>
        <v>#REF!</v>
      </c>
      <c r="C26" s="7" t="s">
        <v>2685</v>
      </c>
      <c r="D26" s="8" t="e">
        <f t="shared" si="1"/>
        <v>#REF!</v>
      </c>
      <c r="E26" s="8" t="e">
        <f t="shared" si="2"/>
        <v>#REF!</v>
      </c>
      <c r="F26" s="7" t="e">
        <f t="shared" si="3"/>
        <v>#REF!</v>
      </c>
      <c r="G26" s="84" t="e">
        <f t="shared" si="4"/>
        <v>#REF!</v>
      </c>
      <c r="H26" s="84" t="e">
        <f t="shared" si="5"/>
        <v>#REF!</v>
      </c>
    </row>
    <row r="27" spans="1:8" ht="12" customHeight="1" x14ac:dyDescent="0.25">
      <c r="A27" s="7" t="s">
        <v>955</v>
      </c>
      <c r="B27" s="7" t="e">
        <f t="shared" si="0"/>
        <v>#REF!</v>
      </c>
      <c r="C27" s="7" t="s">
        <v>2685</v>
      </c>
      <c r="D27" s="8" t="e">
        <f t="shared" si="1"/>
        <v>#REF!</v>
      </c>
      <c r="E27" s="8" t="e">
        <f t="shared" si="2"/>
        <v>#REF!</v>
      </c>
      <c r="F27" s="7" t="e">
        <f t="shared" si="3"/>
        <v>#REF!</v>
      </c>
      <c r="G27" s="84" t="e">
        <f t="shared" si="4"/>
        <v>#REF!</v>
      </c>
      <c r="H27" s="84" t="e">
        <f t="shared" si="5"/>
        <v>#REF!</v>
      </c>
    </row>
    <row r="28" spans="1:8" ht="12" customHeight="1" x14ac:dyDescent="0.25">
      <c r="A28" s="7" t="s">
        <v>1302</v>
      </c>
      <c r="B28" s="7" t="e">
        <f t="shared" si="0"/>
        <v>#REF!</v>
      </c>
      <c r="C28" s="7" t="s">
        <v>2685</v>
      </c>
      <c r="D28" s="8" t="e">
        <f t="shared" si="1"/>
        <v>#REF!</v>
      </c>
      <c r="E28" s="8" t="e">
        <f t="shared" si="2"/>
        <v>#REF!</v>
      </c>
      <c r="F28" s="7" t="e">
        <f t="shared" si="3"/>
        <v>#REF!</v>
      </c>
      <c r="G28" s="84" t="e">
        <f t="shared" si="4"/>
        <v>#REF!</v>
      </c>
      <c r="H28" s="84" t="e">
        <f t="shared" si="5"/>
        <v>#REF!</v>
      </c>
    </row>
    <row r="29" spans="1:8" ht="12" customHeight="1" x14ac:dyDescent="0.25">
      <c r="A29" s="7" t="s">
        <v>341</v>
      </c>
      <c r="B29" s="7" t="e">
        <f t="shared" si="0"/>
        <v>#REF!</v>
      </c>
      <c r="C29" s="7" t="s">
        <v>2685</v>
      </c>
      <c r="D29" s="8" t="e">
        <f t="shared" si="1"/>
        <v>#REF!</v>
      </c>
      <c r="E29" s="8" t="e">
        <f t="shared" si="2"/>
        <v>#REF!</v>
      </c>
      <c r="F29" s="7" t="e">
        <f t="shared" si="3"/>
        <v>#REF!</v>
      </c>
      <c r="G29" s="84" t="e">
        <f t="shared" si="4"/>
        <v>#REF!</v>
      </c>
      <c r="H29" s="84" t="e">
        <f t="shared" si="5"/>
        <v>#REF!</v>
      </c>
    </row>
    <row r="30" spans="1:8" ht="12" customHeight="1" x14ac:dyDescent="0.25">
      <c r="A30" s="7" t="s">
        <v>926</v>
      </c>
      <c r="B30" s="7" t="e">
        <f t="shared" si="0"/>
        <v>#REF!</v>
      </c>
      <c r="C30" s="7" t="s">
        <v>2685</v>
      </c>
      <c r="D30" s="8" t="e">
        <f t="shared" si="1"/>
        <v>#REF!</v>
      </c>
      <c r="E30" s="8" t="e">
        <f t="shared" si="2"/>
        <v>#REF!</v>
      </c>
      <c r="F30" s="7" t="e">
        <f t="shared" si="3"/>
        <v>#REF!</v>
      </c>
      <c r="G30" s="84" t="e">
        <f t="shared" si="4"/>
        <v>#REF!</v>
      </c>
      <c r="H30" s="84" t="e">
        <f t="shared" si="5"/>
        <v>#REF!</v>
      </c>
    </row>
    <row r="31" spans="1:8" ht="12" customHeight="1" x14ac:dyDescent="0.25">
      <c r="A31" s="7" t="s">
        <v>1036</v>
      </c>
      <c r="B31" s="7" t="e">
        <f t="shared" si="0"/>
        <v>#REF!</v>
      </c>
      <c r="C31" s="7" t="s">
        <v>2685</v>
      </c>
      <c r="D31" s="8" t="e">
        <f t="shared" si="1"/>
        <v>#REF!</v>
      </c>
      <c r="E31" s="8" t="e">
        <f t="shared" si="2"/>
        <v>#REF!</v>
      </c>
      <c r="F31" s="7" t="e">
        <f t="shared" si="3"/>
        <v>#REF!</v>
      </c>
      <c r="G31" s="84" t="e">
        <f t="shared" si="4"/>
        <v>#REF!</v>
      </c>
      <c r="H31" s="84" t="e">
        <f t="shared" si="5"/>
        <v>#REF!</v>
      </c>
    </row>
    <row r="32" spans="1:8" s="4" customFormat="1" ht="12" customHeight="1" x14ac:dyDescent="0.25">
      <c r="A32" s="7" t="s">
        <v>810</v>
      </c>
      <c r="B32" s="7" t="e">
        <f t="shared" si="0"/>
        <v>#REF!</v>
      </c>
      <c r="C32" s="7" t="s">
        <v>2685</v>
      </c>
      <c r="D32" s="8" t="e">
        <f t="shared" si="1"/>
        <v>#REF!</v>
      </c>
      <c r="E32" s="8" t="e">
        <f t="shared" si="2"/>
        <v>#REF!</v>
      </c>
      <c r="F32" s="7" t="e">
        <f t="shared" si="3"/>
        <v>#REF!</v>
      </c>
      <c r="G32" s="84" t="e">
        <f t="shared" si="4"/>
        <v>#REF!</v>
      </c>
      <c r="H32" s="84" t="e">
        <f t="shared" si="5"/>
        <v>#REF!</v>
      </c>
    </row>
    <row r="33" spans="1:9" ht="12" customHeight="1" x14ac:dyDescent="0.25">
      <c r="A33" s="7" t="s">
        <v>958</v>
      </c>
      <c r="B33" s="7" t="e">
        <f t="shared" si="0"/>
        <v>#REF!</v>
      </c>
      <c r="C33" s="7" t="s">
        <v>2685</v>
      </c>
      <c r="D33" s="8" t="e">
        <f t="shared" si="1"/>
        <v>#REF!</v>
      </c>
      <c r="E33" s="8" t="e">
        <f t="shared" si="2"/>
        <v>#REF!</v>
      </c>
      <c r="F33" s="7" t="e">
        <f t="shared" si="3"/>
        <v>#REF!</v>
      </c>
      <c r="G33" s="84" t="e">
        <f t="shared" si="4"/>
        <v>#REF!</v>
      </c>
      <c r="H33" s="84" t="e">
        <f t="shared" si="5"/>
        <v>#REF!</v>
      </c>
    </row>
    <row r="34" spans="1:9" s="4" customFormat="1" ht="12" customHeight="1" x14ac:dyDescent="0.25">
      <c r="A34" s="7" t="s">
        <v>1017</v>
      </c>
      <c r="B34" s="7" t="e">
        <f t="shared" si="0"/>
        <v>#REF!</v>
      </c>
      <c r="C34" s="7" t="s">
        <v>2685</v>
      </c>
      <c r="D34" s="7" t="e">
        <f t="shared" si="1"/>
        <v>#REF!</v>
      </c>
      <c r="E34" s="7" t="e">
        <f t="shared" si="2"/>
        <v>#REF!</v>
      </c>
      <c r="F34" s="7" t="e">
        <f t="shared" si="3"/>
        <v>#REF!</v>
      </c>
      <c r="G34" s="74" t="e">
        <f t="shared" si="4"/>
        <v>#REF!</v>
      </c>
      <c r="H34" s="90" t="e">
        <f t="shared" si="5"/>
        <v>#REF!</v>
      </c>
    </row>
    <row r="35" spans="1:9" ht="12" customHeight="1" x14ac:dyDescent="0.25">
      <c r="A35" s="7" t="s">
        <v>1263</v>
      </c>
      <c r="B35" s="7" t="e">
        <f t="shared" si="0"/>
        <v>#REF!</v>
      </c>
      <c r="C35" s="7" t="s">
        <v>2685</v>
      </c>
      <c r="D35" s="7" t="e">
        <f t="shared" si="1"/>
        <v>#REF!</v>
      </c>
      <c r="E35" s="7" t="e">
        <f t="shared" si="2"/>
        <v>#REF!</v>
      </c>
      <c r="F35" s="7" t="e">
        <f t="shared" si="3"/>
        <v>#REF!</v>
      </c>
      <c r="G35" s="74" t="e">
        <f t="shared" si="4"/>
        <v>#REF!</v>
      </c>
      <c r="H35" s="74" t="e">
        <f t="shared" si="5"/>
        <v>#REF!</v>
      </c>
    </row>
    <row r="36" spans="1:9" ht="12" customHeight="1" x14ac:dyDescent="0.2">
      <c r="A36" s="9" t="s">
        <v>1451</v>
      </c>
      <c r="B36" s="9" t="e">
        <f t="shared" si="0"/>
        <v>#REF!</v>
      </c>
      <c r="C36" s="9" t="s">
        <v>1607</v>
      </c>
      <c r="D36" s="9" t="e">
        <f t="shared" si="1"/>
        <v>#REF!</v>
      </c>
      <c r="E36" s="10" t="e">
        <f t="shared" si="2"/>
        <v>#REF!</v>
      </c>
      <c r="F36" s="9" t="e">
        <f t="shared" si="3"/>
        <v>#REF!</v>
      </c>
      <c r="G36" s="85" t="e">
        <f t="shared" si="4"/>
        <v>#REF!</v>
      </c>
      <c r="H36" s="85" t="e">
        <f t="shared" si="5"/>
        <v>#REF!</v>
      </c>
    </row>
    <row r="37" spans="1:9" ht="12" customHeight="1" x14ac:dyDescent="0.2">
      <c r="A37" s="9" t="s">
        <v>1493</v>
      </c>
      <c r="B37" s="9" t="e">
        <f t="shared" si="0"/>
        <v>#REF!</v>
      </c>
      <c r="C37" s="117" t="s">
        <v>1607</v>
      </c>
      <c r="D37" s="9" t="e">
        <f t="shared" si="1"/>
        <v>#REF!</v>
      </c>
      <c r="E37" s="10" t="e">
        <f t="shared" si="2"/>
        <v>#REF!</v>
      </c>
      <c r="F37" s="9" t="e">
        <f t="shared" si="3"/>
        <v>#REF!</v>
      </c>
      <c r="G37" s="85" t="e">
        <f t="shared" si="4"/>
        <v>#REF!</v>
      </c>
      <c r="H37" s="85" t="e">
        <f t="shared" si="5"/>
        <v>#REF!</v>
      </c>
    </row>
    <row r="38" spans="1:9" x14ac:dyDescent="0.2">
      <c r="A38" s="9" t="s">
        <v>1498</v>
      </c>
      <c r="B38" s="9" t="e">
        <f t="shared" si="0"/>
        <v>#REF!</v>
      </c>
      <c r="C38" s="9" t="s">
        <v>1607</v>
      </c>
      <c r="D38" s="9" t="e">
        <f t="shared" si="1"/>
        <v>#REF!</v>
      </c>
      <c r="E38" s="9" t="e">
        <f t="shared" si="2"/>
        <v>#REF!</v>
      </c>
      <c r="F38" s="9" t="e">
        <f t="shared" si="3"/>
        <v>#REF!</v>
      </c>
      <c r="G38" s="75" t="e">
        <f t="shared" si="4"/>
        <v>#REF!</v>
      </c>
      <c r="H38" s="76" t="e">
        <f t="shared" si="5"/>
        <v>#REF!</v>
      </c>
    </row>
    <row r="39" spans="1:9" x14ac:dyDescent="0.2">
      <c r="A39" s="9" t="s">
        <v>1500</v>
      </c>
      <c r="B39" s="9" t="e">
        <f t="shared" si="0"/>
        <v>#REF!</v>
      </c>
      <c r="C39" s="9" t="s">
        <v>1607</v>
      </c>
      <c r="D39" s="9" t="e">
        <f t="shared" si="1"/>
        <v>#REF!</v>
      </c>
      <c r="E39" s="9" t="e">
        <f t="shared" si="2"/>
        <v>#REF!</v>
      </c>
      <c r="F39" s="9" t="e">
        <f t="shared" si="3"/>
        <v>#REF!</v>
      </c>
      <c r="G39" s="75" t="e">
        <f t="shared" si="4"/>
        <v>#REF!</v>
      </c>
      <c r="H39" s="76" t="e">
        <f t="shared" si="5"/>
        <v>#REF!</v>
      </c>
    </row>
    <row r="40" spans="1:9" x14ac:dyDescent="0.2">
      <c r="A40" s="9" t="s">
        <v>1511</v>
      </c>
      <c r="B40" s="9" t="e">
        <f t="shared" si="0"/>
        <v>#REF!</v>
      </c>
      <c r="C40" s="9" t="s">
        <v>1607</v>
      </c>
      <c r="D40" s="9" t="e">
        <f t="shared" si="1"/>
        <v>#REF!</v>
      </c>
      <c r="E40" s="9" t="e">
        <f t="shared" si="2"/>
        <v>#REF!</v>
      </c>
      <c r="F40" s="9" t="e">
        <f t="shared" si="3"/>
        <v>#REF!</v>
      </c>
      <c r="G40" s="75" t="e">
        <f t="shared" si="4"/>
        <v>#REF!</v>
      </c>
      <c r="H40" s="76" t="e">
        <f t="shared" si="5"/>
        <v>#REF!</v>
      </c>
    </row>
    <row r="41" spans="1:9" x14ac:dyDescent="0.25">
      <c r="A41" s="80"/>
      <c r="B41" s="80"/>
      <c r="C41" s="80"/>
      <c r="D41" s="80"/>
      <c r="E41" s="80"/>
      <c r="F41" s="81"/>
      <c r="G41" s="87"/>
      <c r="H41" s="82"/>
      <c r="I41" s="83"/>
    </row>
    <row r="42" spans="1:9" x14ac:dyDescent="0.2">
      <c r="A42" s="88"/>
      <c r="B42" s="88"/>
      <c r="C42" s="88"/>
      <c r="D42" s="77"/>
      <c r="E42" s="77"/>
      <c r="F42" s="161" t="s">
        <v>3104</v>
      </c>
      <c r="G42" s="159" t="s">
        <v>3265</v>
      </c>
      <c r="H42" s="160" t="s">
        <v>3266</v>
      </c>
      <c r="I42" s="83"/>
    </row>
    <row r="43" spans="1:9" x14ac:dyDescent="0.25">
      <c r="A43" s="88"/>
      <c r="B43" s="88"/>
      <c r="C43" s="88"/>
      <c r="D43" s="77"/>
      <c r="E43" s="77"/>
      <c r="F43" s="157" t="s">
        <v>533</v>
      </c>
      <c r="G43" s="158">
        <v>3</v>
      </c>
      <c r="H43" s="158">
        <v>1</v>
      </c>
      <c r="I43" s="83"/>
    </row>
    <row r="44" spans="1:9" x14ac:dyDescent="0.25">
      <c r="A44" s="88"/>
      <c r="B44" s="88"/>
      <c r="C44" s="88"/>
      <c r="D44" s="77"/>
      <c r="E44" s="77"/>
      <c r="F44" s="157" t="s">
        <v>3268</v>
      </c>
      <c r="G44" s="158">
        <v>3</v>
      </c>
      <c r="H44" s="158"/>
      <c r="I44" s="83"/>
    </row>
    <row r="45" spans="1:9" x14ac:dyDescent="0.25">
      <c r="A45" s="88"/>
      <c r="B45" s="88"/>
      <c r="C45" s="88"/>
      <c r="D45" s="77"/>
      <c r="E45" s="77"/>
      <c r="F45" s="157" t="s">
        <v>157</v>
      </c>
      <c r="G45" s="158">
        <v>6</v>
      </c>
      <c r="H45" s="158"/>
      <c r="I45" s="83"/>
    </row>
    <row r="46" spans="1:9" x14ac:dyDescent="0.25">
      <c r="A46" s="88"/>
      <c r="B46" s="88"/>
      <c r="C46" s="88"/>
      <c r="D46" s="77"/>
      <c r="E46" s="77"/>
      <c r="F46" s="157" t="s">
        <v>575</v>
      </c>
      <c r="G46" s="158">
        <v>6</v>
      </c>
      <c r="H46" s="158"/>
      <c r="I46" s="83"/>
    </row>
    <row r="47" spans="1:9" x14ac:dyDescent="0.25">
      <c r="A47" s="88"/>
      <c r="B47" s="88"/>
      <c r="C47" s="88"/>
      <c r="D47" s="77"/>
      <c r="E47" s="77"/>
      <c r="F47" s="157" t="s">
        <v>3269</v>
      </c>
      <c r="G47" s="158">
        <v>4</v>
      </c>
      <c r="H47" s="158">
        <v>1</v>
      </c>
      <c r="I47" s="83"/>
    </row>
    <row r="48" spans="1:9" x14ac:dyDescent="0.25">
      <c r="A48" s="88"/>
      <c r="B48" s="88"/>
      <c r="C48" s="88"/>
      <c r="D48" s="77"/>
      <c r="E48" s="77"/>
      <c r="F48" s="157" t="s">
        <v>3270</v>
      </c>
      <c r="G48" s="158">
        <v>4</v>
      </c>
      <c r="H48" s="158">
        <v>1</v>
      </c>
      <c r="I48" s="83"/>
    </row>
    <row r="49" spans="1:9" x14ac:dyDescent="0.25">
      <c r="A49" s="88"/>
      <c r="B49" s="88"/>
      <c r="C49" s="88"/>
      <c r="D49" s="77"/>
      <c r="E49" s="77"/>
      <c r="F49" s="157" t="s">
        <v>3271</v>
      </c>
      <c r="G49" s="158">
        <v>3</v>
      </c>
      <c r="H49" s="158">
        <v>1</v>
      </c>
      <c r="I49" s="83"/>
    </row>
    <row r="50" spans="1:9" x14ac:dyDescent="0.25">
      <c r="A50" s="88"/>
      <c r="B50" s="88"/>
      <c r="C50" s="88"/>
      <c r="D50" s="77"/>
      <c r="E50" s="77"/>
      <c r="F50" s="157" t="s">
        <v>3272</v>
      </c>
      <c r="G50" s="158">
        <v>4</v>
      </c>
      <c r="H50" s="158"/>
      <c r="I50" s="83"/>
    </row>
    <row r="51" spans="1:9" x14ac:dyDescent="0.25">
      <c r="A51" s="88"/>
      <c r="B51" s="88"/>
      <c r="C51" s="88"/>
      <c r="D51" s="77"/>
      <c r="E51" s="77"/>
      <c r="F51" s="157" t="s">
        <v>3273</v>
      </c>
      <c r="G51" s="158">
        <v>5</v>
      </c>
      <c r="H51" s="158">
        <v>1</v>
      </c>
      <c r="I51" s="83"/>
    </row>
    <row r="52" spans="1:9" x14ac:dyDescent="0.25">
      <c r="A52" s="88"/>
      <c r="B52" s="88"/>
      <c r="C52" s="88"/>
      <c r="D52" s="77"/>
      <c r="E52" s="77"/>
      <c r="F52" s="161" t="s">
        <v>3267</v>
      </c>
      <c r="G52" s="162">
        <f>SUM(G43:G51)</f>
        <v>38</v>
      </c>
      <c r="H52" s="162">
        <f>SUM(H43:H51)</f>
        <v>5</v>
      </c>
      <c r="I52" s="83"/>
    </row>
    <row r="53" spans="1:9" ht="12.75" thickBot="1" x14ac:dyDescent="0.3">
      <c r="A53" s="77"/>
      <c r="B53" s="77"/>
      <c r="C53" s="77"/>
      <c r="D53" s="77"/>
      <c r="E53" s="77"/>
      <c r="F53" s="78"/>
      <c r="G53" s="88"/>
      <c r="H53" s="79"/>
      <c r="I53" s="83"/>
    </row>
    <row r="54" spans="1:9" x14ac:dyDescent="0.25">
      <c r="A54" s="143" t="s">
        <v>2917</v>
      </c>
      <c r="B54" s="144"/>
      <c r="C54" s="144"/>
      <c r="D54" s="144"/>
      <c r="E54" s="144"/>
      <c r="F54" s="145"/>
      <c r="G54" s="146"/>
      <c r="H54" s="147"/>
      <c r="I54" s="83"/>
    </row>
    <row r="55" spans="1:9" x14ac:dyDescent="0.25">
      <c r="A55" s="155" t="s">
        <v>3264</v>
      </c>
      <c r="B55" s="77"/>
      <c r="C55" s="77"/>
      <c r="D55" s="77"/>
      <c r="E55" s="77"/>
      <c r="F55" s="78"/>
      <c r="G55" s="88"/>
      <c r="H55" s="149"/>
      <c r="I55" s="83"/>
    </row>
    <row r="56" spans="1:9" ht="12.75" thickBot="1" x14ac:dyDescent="0.3">
      <c r="A56" s="156" t="s">
        <v>3279</v>
      </c>
      <c r="B56" s="151"/>
      <c r="C56" s="151"/>
      <c r="D56" s="151"/>
      <c r="E56" s="151"/>
      <c r="F56" s="152"/>
      <c r="G56" s="153"/>
      <c r="H56" s="154"/>
      <c r="I56" s="83"/>
    </row>
    <row r="57" spans="1:9" x14ac:dyDescent="0.25">
      <c r="A57" s="143" t="s">
        <v>2887</v>
      </c>
      <c r="B57" s="144"/>
      <c r="C57" s="144"/>
      <c r="D57" s="144"/>
      <c r="E57" s="144"/>
      <c r="F57" s="145"/>
      <c r="G57" s="146"/>
      <c r="H57" s="147"/>
      <c r="I57" s="83"/>
    </row>
    <row r="58" spans="1:9" x14ac:dyDescent="0.25">
      <c r="A58" s="148" t="s">
        <v>2889</v>
      </c>
      <c r="B58" s="77"/>
      <c r="C58" s="77"/>
      <c r="D58" s="77"/>
      <c r="E58" s="77"/>
      <c r="F58" s="78"/>
      <c r="G58" s="88"/>
      <c r="H58" s="149"/>
      <c r="I58" s="83"/>
    </row>
    <row r="59" spans="1:9" ht="12.75" thickBot="1" x14ac:dyDescent="0.3">
      <c r="A59" s="150" t="s">
        <v>3264</v>
      </c>
      <c r="B59" s="151"/>
      <c r="C59" s="151"/>
      <c r="D59" s="151"/>
      <c r="E59" s="151"/>
      <c r="F59" s="152"/>
      <c r="G59" s="153"/>
      <c r="H59" s="154"/>
      <c r="I59" s="83"/>
    </row>
    <row r="60" spans="1:9" x14ac:dyDescent="0.25">
      <c r="A60" s="77"/>
      <c r="B60" s="77"/>
      <c r="C60" s="77"/>
      <c r="D60" s="77"/>
      <c r="E60" s="77"/>
      <c r="F60" s="78"/>
      <c r="G60" s="88"/>
      <c r="H60" s="79"/>
      <c r="I60" s="83"/>
    </row>
    <row r="61" spans="1:9" x14ac:dyDescent="0.25">
      <c r="A61" s="77"/>
      <c r="B61" s="77"/>
      <c r="C61" s="77"/>
      <c r="D61" s="77"/>
      <c r="E61" s="77"/>
      <c r="F61" s="78"/>
      <c r="G61" s="88"/>
      <c r="H61" s="79"/>
      <c r="I61" s="83"/>
    </row>
    <row r="62" spans="1:9" x14ac:dyDescent="0.25">
      <c r="A62" s="77"/>
      <c r="B62" s="77"/>
      <c r="C62" s="77"/>
      <c r="D62" s="77"/>
      <c r="E62" s="77"/>
      <c r="F62" s="78"/>
      <c r="G62" s="88"/>
      <c r="H62" s="79"/>
      <c r="I62" s="83"/>
    </row>
    <row r="63" spans="1:9" x14ac:dyDescent="0.25">
      <c r="A63" s="77"/>
      <c r="B63" s="77"/>
      <c r="C63" s="77"/>
      <c r="D63" s="77"/>
      <c r="E63" s="77"/>
      <c r="F63" s="78"/>
      <c r="G63" s="88"/>
      <c r="H63" s="79"/>
      <c r="I63" s="83"/>
    </row>
  </sheetData>
  <autoFilter ref="B1:H40" xr:uid="{5C5811E9-2CF7-41A6-9FA6-0C756D9240E5}"/>
  <customSheetViews>
    <customSheetView guid="{3B0892DB-F161-4C9A-92D0-06E7C3DEB927}" scale="140" showPageBreaks="1" fitToPage="1" printArea="1" showAutoFilter="1" view="pageBreakPreview" topLeftCell="A16">
      <selection activeCell="D31" sqref="D31"/>
      <pageMargins left="0.31496062992125984" right="0.31496062992125984" top="1.7322834645669292" bottom="0.74803149606299213" header="0.31496062992125984" footer="0.31496062992125984"/>
      <pageSetup paperSize="9" scale="89" fitToHeight="0" orientation="portrait" r:id="rId1"/>
      <headerFooter>
        <oddHeader>&amp;LDSDEN 26
DOS 1er degré&amp;C&amp;"-,Gras"&amp;14ULIS - UNITES LOCALISEES POUR L'INCLUSION SCOLAIRE
Rentrée 2022
42 dispositifs (37 secteur public et 5 secteur privé sous contrat)&amp;R&amp;P/&amp;N</oddHeader>
        <oddFooter>&amp;L&amp;Z&amp;F</oddFooter>
      </headerFooter>
      <autoFilter ref="B1:H39" xr:uid="{FD68F95A-B6F7-42C6-90C7-F813B6703819}"/>
    </customSheetView>
    <customSheetView guid="{C83F2528-F5C0-4876-8532-28670AD1C1DC}" scale="140" showPageBreaks="1" fitToPage="1" printArea="1" showAutoFilter="1" view="pageBreakPreview" topLeftCell="A16">
      <selection activeCell="D31" sqref="D31"/>
      <pageMargins left="0.31496062992125984" right="0.31496062992125984" top="1.7322834645669292" bottom="0.74803149606299213" header="0.31496062992125984" footer="0.31496062992125984"/>
      <pageSetup paperSize="9" scale="89" fitToHeight="0" orientation="portrait" r:id="rId2"/>
      <headerFooter>
        <oddHeader>&amp;LDSDEN 26
DOS 1er degré&amp;C&amp;"-,Gras"&amp;14ULIS - UNITES LOCALISEES POUR L'INCLUSION SCOLAIRE
Rentrée 2022
42 dispositifs (37 secteur public et 5 secteur privé sous contrat)&amp;R&amp;P/&amp;N</oddHeader>
        <oddFooter>&amp;L&amp;Z&amp;F</oddFooter>
      </headerFooter>
      <autoFilter ref="B1:H39" xr:uid="{D80F5B1E-3CE3-44B9-97B0-FC7A8EA41237}"/>
    </customSheetView>
    <customSheetView guid="{5D674233-0283-4F45-AE54-820AA8823A4C}" scale="140" showPageBreaks="1" fitToPage="1" printArea="1" showAutoFilter="1" view="pageBreakPreview" topLeftCell="A16">
      <selection activeCell="D31" sqref="D31"/>
      <pageMargins left="0.31496062992125984" right="0.31496062992125984" top="1.7322834645669292" bottom="0.74803149606299213" header="0.31496062992125984" footer="0.31496062992125984"/>
      <pageSetup paperSize="9" scale="89" fitToHeight="0" orientation="portrait" r:id="rId3"/>
      <headerFooter>
        <oddHeader>&amp;LDSDEN 26
DOS 1er degré&amp;C&amp;"-,Gras"&amp;14ULIS - UNITES LOCALISEES POUR L'INCLUSION SCOLAIRE
Rentrée 2022
42 dispositifs (37 secteur public et 5 secteur privé sous contrat)&amp;R&amp;P/&amp;N</oddHeader>
        <oddFooter>&amp;L&amp;Z&amp;F</oddFooter>
      </headerFooter>
      <autoFilter ref="B1:H39" xr:uid="{824A5DA0-DDF6-4D0A-A917-C65BAC008845}"/>
    </customSheetView>
  </customSheetViews>
  <pageMargins left="0.31496062992125984" right="0.31496062992125984" top="1.7322834645669292" bottom="0.74803149606299213" header="0.31496062992125984" footer="0.31496062992125984"/>
  <pageSetup paperSize="9" scale="84" fitToHeight="0" orientation="portrait" r:id="rId4"/>
  <headerFooter>
    <oddHeader>&amp;LDSDEN 26
DOS 1er degré&amp;C&amp;"-,Gras"&amp;14ULIS - UNITES LOCALISEES POUR L'INCLUSION SCOLAIRE
Rentrée 2023
43 dispositifs (38 secteur public et 5 secteur privé sous contrat)&amp;R&amp;P/&amp;N</oddHeader>
    <oddFooter>&amp;L&amp;Z&amp;F&amp;RMAJ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63372-81F9-4519-B266-CAA50CBCA95F}">
  <sheetPr codeName="Feuil3">
    <tabColor theme="5" tint="0.59999389629810485"/>
    <pageSetUpPr fitToPage="1"/>
  </sheetPr>
  <dimension ref="A1:I46"/>
  <sheetViews>
    <sheetView view="pageBreakPreview" zoomScale="140" zoomScaleNormal="120" zoomScaleSheetLayoutView="140" workbookViewId="0">
      <selection activeCell="E32" sqref="E32"/>
    </sheetView>
  </sheetViews>
  <sheetFormatPr baseColWidth="10" defaultColWidth="12.7109375" defaultRowHeight="12" x14ac:dyDescent="0.25"/>
  <cols>
    <col min="1" max="1" width="9.85546875" style="2" customWidth="1"/>
    <col min="2" max="2" width="8.28515625" style="2" customWidth="1"/>
    <col min="3" max="3" width="5.5703125" style="2" customWidth="1"/>
    <col min="4" max="5" width="27.28515625" style="2" customWidth="1"/>
    <col min="6" max="6" width="19.28515625" style="73" bestFit="1" customWidth="1"/>
    <col min="7" max="7" width="7.5703125" style="3" bestFit="1" customWidth="1"/>
    <col min="8" max="8" width="4.42578125" style="11" customWidth="1"/>
    <col min="9" max="16384" width="12.7109375" style="3"/>
  </cols>
  <sheetData>
    <row r="1" spans="1:8" s="6" customFormat="1" ht="33.6" customHeight="1" x14ac:dyDescent="0.25">
      <c r="A1" s="5" t="s">
        <v>0</v>
      </c>
      <c r="B1" s="5" t="s">
        <v>1616</v>
      </c>
      <c r="C1" s="5" t="s">
        <v>2686</v>
      </c>
      <c r="D1" s="5" t="s">
        <v>1</v>
      </c>
      <c r="E1" s="5" t="s">
        <v>2</v>
      </c>
      <c r="F1" s="5" t="s">
        <v>4</v>
      </c>
      <c r="G1" s="86" t="s">
        <v>5</v>
      </c>
      <c r="H1" s="5" t="s">
        <v>1989</v>
      </c>
    </row>
    <row r="2" spans="1:8" ht="12" customHeight="1" x14ac:dyDescent="0.25">
      <c r="A2" s="7" t="s">
        <v>431</v>
      </c>
      <c r="B2" s="7" t="s">
        <v>1421</v>
      </c>
      <c r="C2" s="7" t="s">
        <v>2685</v>
      </c>
      <c r="D2" s="8" t="s">
        <v>432</v>
      </c>
      <c r="E2" s="8" t="s">
        <v>433</v>
      </c>
      <c r="F2" s="7" t="s">
        <v>434</v>
      </c>
      <c r="G2" s="84" t="s">
        <v>1520</v>
      </c>
      <c r="H2" s="84">
        <v>1</v>
      </c>
    </row>
    <row r="3" spans="1:8" ht="12" customHeight="1" x14ac:dyDescent="0.25">
      <c r="A3" s="7" t="s">
        <v>12</v>
      </c>
      <c r="B3" s="7" t="s">
        <v>1421</v>
      </c>
      <c r="C3" s="7" t="s">
        <v>2685</v>
      </c>
      <c r="D3" s="8" t="s">
        <v>13</v>
      </c>
      <c r="E3" s="8" t="s">
        <v>14</v>
      </c>
      <c r="F3" s="7" t="s">
        <v>11</v>
      </c>
      <c r="G3" s="84" t="s">
        <v>1520</v>
      </c>
      <c r="H3" s="84">
        <v>1</v>
      </c>
    </row>
    <row r="4" spans="1:8" ht="12" customHeight="1" x14ac:dyDescent="0.25">
      <c r="A4" s="7" t="s">
        <v>787</v>
      </c>
      <c r="B4" s="7" t="s">
        <v>1421</v>
      </c>
      <c r="C4" s="7" t="s">
        <v>2685</v>
      </c>
      <c r="D4" s="8" t="s">
        <v>513</v>
      </c>
      <c r="E4" s="8" t="s">
        <v>788</v>
      </c>
      <c r="F4" s="7" t="s">
        <v>11</v>
      </c>
      <c r="G4" s="84" t="s">
        <v>1520</v>
      </c>
      <c r="H4" s="84">
        <v>1</v>
      </c>
    </row>
    <row r="5" spans="1:8" s="1" customFormat="1" ht="12" customHeight="1" x14ac:dyDescent="0.25">
      <c r="A5" s="7" t="s">
        <v>825</v>
      </c>
      <c r="B5" s="7" t="s">
        <v>1421</v>
      </c>
      <c r="C5" s="7" t="s">
        <v>2685</v>
      </c>
      <c r="D5" s="8" t="s">
        <v>10</v>
      </c>
      <c r="E5" s="8" t="s">
        <v>826</v>
      </c>
      <c r="F5" s="7" t="s">
        <v>518</v>
      </c>
      <c r="G5" s="84" t="s">
        <v>1526</v>
      </c>
      <c r="H5" s="84">
        <v>1</v>
      </c>
    </row>
    <row r="6" spans="1:8" ht="12" customHeight="1" x14ac:dyDescent="0.25">
      <c r="A6" s="7" t="s">
        <v>1171</v>
      </c>
      <c r="B6" s="7" t="s">
        <v>1422</v>
      </c>
      <c r="C6" s="7" t="s">
        <v>2685</v>
      </c>
      <c r="D6" s="8" t="s">
        <v>1172</v>
      </c>
      <c r="E6" s="8" t="s">
        <v>1173</v>
      </c>
      <c r="F6" s="7" t="s">
        <v>518</v>
      </c>
      <c r="G6" s="84" t="s">
        <v>1526</v>
      </c>
      <c r="H6" s="84">
        <v>1</v>
      </c>
    </row>
    <row r="7" spans="1:8" ht="12" customHeight="1" x14ac:dyDescent="0.25">
      <c r="A7" s="7" t="s">
        <v>17</v>
      </c>
      <c r="B7" s="7" t="s">
        <v>1421</v>
      </c>
      <c r="C7" s="7" t="s">
        <v>2685</v>
      </c>
      <c r="D7" s="8"/>
      <c r="E7" s="8" t="s">
        <v>1376</v>
      </c>
      <c r="F7" s="7" t="s">
        <v>18</v>
      </c>
      <c r="G7" s="84" t="s">
        <v>16</v>
      </c>
      <c r="H7" s="84">
        <v>1</v>
      </c>
    </row>
    <row r="8" spans="1:8" ht="12" customHeight="1" x14ac:dyDescent="0.25">
      <c r="A8" s="7" t="s">
        <v>20</v>
      </c>
      <c r="B8" s="7" t="s">
        <v>1421</v>
      </c>
      <c r="C8" s="7" t="s">
        <v>2685</v>
      </c>
      <c r="D8" s="8" t="s">
        <v>21</v>
      </c>
      <c r="E8" s="8" t="s">
        <v>22</v>
      </c>
      <c r="F8" s="7" t="s">
        <v>23</v>
      </c>
      <c r="G8" s="84" t="s">
        <v>1520</v>
      </c>
      <c r="H8" s="84">
        <v>1</v>
      </c>
    </row>
    <row r="9" spans="1:8" s="4" customFormat="1" ht="12" customHeight="1" x14ac:dyDescent="0.25">
      <c r="A9" s="7" t="s">
        <v>1136</v>
      </c>
      <c r="B9" s="7" t="s">
        <v>1421</v>
      </c>
      <c r="C9" s="7" t="s">
        <v>2685</v>
      </c>
      <c r="D9" s="8" t="s">
        <v>1137</v>
      </c>
      <c r="E9" s="8" t="s">
        <v>1138</v>
      </c>
      <c r="F9" s="7" t="s">
        <v>533</v>
      </c>
      <c r="G9" s="84" t="s">
        <v>9</v>
      </c>
      <c r="H9" s="89">
        <v>2</v>
      </c>
    </row>
    <row r="10" spans="1:8" ht="12" customHeight="1" x14ac:dyDescent="0.25">
      <c r="A10" s="7" t="s">
        <v>1244</v>
      </c>
      <c r="B10" s="7" t="s">
        <v>1421</v>
      </c>
      <c r="C10" s="7" t="s">
        <v>2685</v>
      </c>
      <c r="D10" s="8" t="s">
        <v>536</v>
      </c>
      <c r="E10" s="8" t="s">
        <v>1245</v>
      </c>
      <c r="F10" s="7" t="s">
        <v>538</v>
      </c>
      <c r="G10" s="84" t="s">
        <v>9</v>
      </c>
      <c r="H10" s="84">
        <v>1</v>
      </c>
    </row>
    <row r="11" spans="1:8" ht="12" customHeight="1" x14ac:dyDescent="0.25">
      <c r="A11" s="7" t="s">
        <v>1110</v>
      </c>
      <c r="B11" s="7" t="s">
        <v>1421</v>
      </c>
      <c r="C11" s="7" t="s">
        <v>2685</v>
      </c>
      <c r="D11" s="8" t="s">
        <v>1111</v>
      </c>
      <c r="E11" s="8" t="s">
        <v>1112</v>
      </c>
      <c r="F11" s="7" t="s">
        <v>546</v>
      </c>
      <c r="G11" s="84" t="s">
        <v>16</v>
      </c>
      <c r="H11" s="84">
        <v>1</v>
      </c>
    </row>
    <row r="12" spans="1:8" ht="12" customHeight="1" x14ac:dyDescent="0.25">
      <c r="A12" s="7" t="s">
        <v>714</v>
      </c>
      <c r="B12" s="7" t="s">
        <v>1421</v>
      </c>
      <c r="C12" s="7" t="s">
        <v>2685</v>
      </c>
      <c r="D12" s="8" t="s">
        <v>715</v>
      </c>
      <c r="E12" s="8" t="s">
        <v>716</v>
      </c>
      <c r="F12" s="7" t="s">
        <v>555</v>
      </c>
      <c r="G12" s="84" t="s">
        <v>1523</v>
      </c>
      <c r="H12" s="84">
        <v>1</v>
      </c>
    </row>
    <row r="13" spans="1:8" ht="12" customHeight="1" x14ac:dyDescent="0.25">
      <c r="A13" s="7" t="s">
        <v>154</v>
      </c>
      <c r="B13" s="7" t="s">
        <v>1421</v>
      </c>
      <c r="C13" s="7" t="s">
        <v>2685</v>
      </c>
      <c r="D13" s="8" t="s">
        <v>155</v>
      </c>
      <c r="E13" s="8" t="s">
        <v>156</v>
      </c>
      <c r="F13" s="7" t="s">
        <v>157</v>
      </c>
      <c r="G13" s="84" t="s">
        <v>113</v>
      </c>
      <c r="H13" s="84">
        <v>1</v>
      </c>
    </row>
    <row r="14" spans="1:8" ht="12" customHeight="1" x14ac:dyDescent="0.25">
      <c r="A14" s="7" t="s">
        <v>807</v>
      </c>
      <c r="B14" s="7" t="s">
        <v>1421</v>
      </c>
      <c r="C14" s="7" t="s">
        <v>2685</v>
      </c>
      <c r="D14" s="8" t="s">
        <v>800</v>
      </c>
      <c r="E14" s="8" t="s">
        <v>808</v>
      </c>
      <c r="F14" s="7" t="s">
        <v>157</v>
      </c>
      <c r="G14" s="84" t="s">
        <v>113</v>
      </c>
      <c r="H14" s="84">
        <v>1</v>
      </c>
    </row>
    <row r="15" spans="1:8" ht="12" customHeight="1" x14ac:dyDescent="0.25">
      <c r="A15" s="7" t="s">
        <v>864</v>
      </c>
      <c r="B15" s="7" t="s">
        <v>1421</v>
      </c>
      <c r="C15" s="7" t="s">
        <v>2685</v>
      </c>
      <c r="D15" s="8" t="s">
        <v>865</v>
      </c>
      <c r="E15" s="8" t="s">
        <v>866</v>
      </c>
      <c r="F15" s="7" t="s">
        <v>157</v>
      </c>
      <c r="G15" s="84" t="s">
        <v>113</v>
      </c>
      <c r="H15" s="84">
        <v>1</v>
      </c>
    </row>
    <row r="16" spans="1:8" ht="12" customHeight="1" x14ac:dyDescent="0.25">
      <c r="A16" s="7" t="s">
        <v>948</v>
      </c>
      <c r="B16" s="7" t="s">
        <v>1421</v>
      </c>
      <c r="C16" s="7" t="s">
        <v>2685</v>
      </c>
      <c r="D16" s="8" t="s">
        <v>562</v>
      </c>
      <c r="E16" s="8" t="s">
        <v>949</v>
      </c>
      <c r="F16" s="7" t="s">
        <v>157</v>
      </c>
      <c r="G16" s="84" t="s">
        <v>113</v>
      </c>
      <c r="H16" s="89">
        <v>2</v>
      </c>
    </row>
    <row r="17" spans="1:8" ht="12" customHeight="1" x14ac:dyDescent="0.25">
      <c r="A17" s="7" t="s">
        <v>898</v>
      </c>
      <c r="B17" s="7" t="s">
        <v>1421</v>
      </c>
      <c r="C17" s="7" t="s">
        <v>2685</v>
      </c>
      <c r="D17" s="8" t="s">
        <v>894</v>
      </c>
      <c r="E17" s="8" t="s">
        <v>899</v>
      </c>
      <c r="F17" s="7" t="s">
        <v>575</v>
      </c>
      <c r="G17" s="84" t="s">
        <v>16</v>
      </c>
      <c r="H17" s="84">
        <v>1</v>
      </c>
    </row>
    <row r="18" spans="1:8" ht="12" customHeight="1" x14ac:dyDescent="0.25">
      <c r="A18" s="7" t="s">
        <v>901</v>
      </c>
      <c r="B18" s="7" t="s">
        <v>1421</v>
      </c>
      <c r="C18" s="7" t="s">
        <v>2685</v>
      </c>
      <c r="D18" s="8" t="s">
        <v>885</v>
      </c>
      <c r="E18" s="8" t="s">
        <v>2758</v>
      </c>
      <c r="F18" s="7" t="s">
        <v>886</v>
      </c>
      <c r="G18" s="84" t="s">
        <v>1527</v>
      </c>
      <c r="H18" s="84">
        <v>1</v>
      </c>
    </row>
    <row r="19" spans="1:8" s="4" customFormat="1" ht="12" customHeight="1" x14ac:dyDescent="0.25">
      <c r="A19" s="7" t="s">
        <v>903</v>
      </c>
      <c r="B19" s="7" t="s">
        <v>1421</v>
      </c>
      <c r="C19" s="7" t="s">
        <v>2685</v>
      </c>
      <c r="D19" s="8" t="s">
        <v>578</v>
      </c>
      <c r="E19" s="8" t="s">
        <v>904</v>
      </c>
      <c r="F19" s="7" t="s">
        <v>212</v>
      </c>
      <c r="G19" s="84" t="s">
        <v>16</v>
      </c>
      <c r="H19" s="89">
        <v>2</v>
      </c>
    </row>
    <row r="20" spans="1:8" ht="12" customHeight="1" x14ac:dyDescent="0.25">
      <c r="A20" s="7" t="s">
        <v>1071</v>
      </c>
      <c r="B20" s="7" t="s">
        <v>1421</v>
      </c>
      <c r="C20" s="7" t="s">
        <v>2685</v>
      </c>
      <c r="D20" s="8" t="s">
        <v>818</v>
      </c>
      <c r="E20" s="8" t="s">
        <v>819</v>
      </c>
      <c r="F20" s="7" t="s">
        <v>590</v>
      </c>
      <c r="G20" s="84" t="s">
        <v>1523</v>
      </c>
      <c r="H20" s="84">
        <v>1</v>
      </c>
    </row>
    <row r="21" spans="1:8" ht="12" customHeight="1" x14ac:dyDescent="0.25">
      <c r="A21" s="7" t="s">
        <v>1167</v>
      </c>
      <c r="B21" s="7" t="s">
        <v>1421</v>
      </c>
      <c r="C21" s="7" t="s">
        <v>2685</v>
      </c>
      <c r="D21" s="8" t="s">
        <v>1168</v>
      </c>
      <c r="E21" s="8" t="s">
        <v>1169</v>
      </c>
      <c r="F21" s="7" t="s">
        <v>590</v>
      </c>
      <c r="G21" s="84" t="s">
        <v>1523</v>
      </c>
      <c r="H21" s="84">
        <v>1</v>
      </c>
    </row>
    <row r="22" spans="1:8" ht="12" customHeight="1" x14ac:dyDescent="0.25">
      <c r="A22" s="7" t="s">
        <v>908</v>
      </c>
      <c r="B22" s="7" t="s">
        <v>1421</v>
      </c>
      <c r="C22" s="7" t="s">
        <v>2685</v>
      </c>
      <c r="D22" s="8" t="s">
        <v>1418</v>
      </c>
      <c r="E22" s="8" t="s">
        <v>909</v>
      </c>
      <c r="F22" s="7" t="s">
        <v>149</v>
      </c>
      <c r="G22" s="84" t="s">
        <v>1527</v>
      </c>
      <c r="H22" s="84">
        <v>1</v>
      </c>
    </row>
    <row r="23" spans="1:8" ht="12" customHeight="1" x14ac:dyDescent="0.25">
      <c r="A23" s="7" t="s">
        <v>919</v>
      </c>
      <c r="B23" s="7" t="s">
        <v>1421</v>
      </c>
      <c r="C23" s="7" t="s">
        <v>2685</v>
      </c>
      <c r="D23" s="8" t="s">
        <v>920</v>
      </c>
      <c r="E23" s="8" t="s">
        <v>921</v>
      </c>
      <c r="F23" s="7" t="s">
        <v>149</v>
      </c>
      <c r="G23" s="84" t="s">
        <v>1527</v>
      </c>
      <c r="H23" s="84">
        <v>1</v>
      </c>
    </row>
    <row r="24" spans="1:8" ht="12" customHeight="1" x14ac:dyDescent="0.25">
      <c r="A24" s="7" t="s">
        <v>1025</v>
      </c>
      <c r="B24" s="7" t="s">
        <v>1421</v>
      </c>
      <c r="C24" s="7" t="s">
        <v>2685</v>
      </c>
      <c r="D24" s="8" t="s">
        <v>1026</v>
      </c>
      <c r="E24" s="8" t="s">
        <v>1027</v>
      </c>
      <c r="F24" s="7" t="s">
        <v>149</v>
      </c>
      <c r="G24" s="84" t="s">
        <v>1527</v>
      </c>
      <c r="H24" s="84">
        <v>1</v>
      </c>
    </row>
    <row r="25" spans="1:8" s="1" customFormat="1" ht="12" customHeight="1" x14ac:dyDescent="0.25">
      <c r="A25" s="7" t="s">
        <v>1163</v>
      </c>
      <c r="B25" s="7" t="s">
        <v>1422</v>
      </c>
      <c r="C25" s="7" t="s">
        <v>2685</v>
      </c>
      <c r="D25" s="8"/>
      <c r="E25" s="8" t="s">
        <v>1164</v>
      </c>
      <c r="F25" s="7" t="s">
        <v>1165</v>
      </c>
      <c r="G25" s="84" t="s">
        <v>113</v>
      </c>
      <c r="H25" s="84">
        <v>1</v>
      </c>
    </row>
    <row r="26" spans="1:8" ht="12" customHeight="1" x14ac:dyDescent="0.25">
      <c r="A26" s="7" t="s">
        <v>291</v>
      </c>
      <c r="B26" s="7" t="s">
        <v>1421</v>
      </c>
      <c r="C26" s="7" t="s">
        <v>2685</v>
      </c>
      <c r="D26" s="8" t="s">
        <v>292</v>
      </c>
      <c r="E26" s="8" t="s">
        <v>293</v>
      </c>
      <c r="F26" s="7" t="s">
        <v>294</v>
      </c>
      <c r="G26" s="84" t="s">
        <v>1526</v>
      </c>
      <c r="H26" s="84">
        <v>1</v>
      </c>
    </row>
    <row r="27" spans="1:8" ht="12" customHeight="1" x14ac:dyDescent="0.25">
      <c r="A27" s="7" t="s">
        <v>955</v>
      </c>
      <c r="B27" s="7" t="s">
        <v>1421</v>
      </c>
      <c r="C27" s="7" t="s">
        <v>2685</v>
      </c>
      <c r="D27" s="8" t="s">
        <v>956</v>
      </c>
      <c r="E27" s="8" t="s">
        <v>2684</v>
      </c>
      <c r="F27" s="7" t="s">
        <v>1574</v>
      </c>
      <c r="G27" s="84" t="s">
        <v>43</v>
      </c>
      <c r="H27" s="84">
        <v>1</v>
      </c>
    </row>
    <row r="28" spans="1:8" ht="12" customHeight="1" x14ac:dyDescent="0.25">
      <c r="A28" s="7" t="s">
        <v>341</v>
      </c>
      <c r="B28" s="7" t="s">
        <v>1422</v>
      </c>
      <c r="C28" s="7" t="s">
        <v>2685</v>
      </c>
      <c r="D28" s="8"/>
      <c r="E28" s="8" t="s">
        <v>1368</v>
      </c>
      <c r="F28" s="7" t="s">
        <v>1584</v>
      </c>
      <c r="G28" s="84" t="s">
        <v>43</v>
      </c>
      <c r="H28" s="84">
        <v>1</v>
      </c>
    </row>
    <row r="29" spans="1:8" ht="12" customHeight="1" x14ac:dyDescent="0.25">
      <c r="A29" s="7" t="s">
        <v>926</v>
      </c>
      <c r="B29" s="7" t="s">
        <v>1421</v>
      </c>
      <c r="C29" s="7" t="s">
        <v>2685</v>
      </c>
      <c r="D29" s="8" t="s">
        <v>927</v>
      </c>
      <c r="E29" s="8" t="s">
        <v>928</v>
      </c>
      <c r="F29" s="7" t="s">
        <v>1586</v>
      </c>
      <c r="G29" s="84" t="s">
        <v>43</v>
      </c>
      <c r="H29" s="84">
        <v>1</v>
      </c>
    </row>
    <row r="30" spans="1:8" ht="12" customHeight="1" x14ac:dyDescent="0.25">
      <c r="A30" s="7" t="s">
        <v>1036</v>
      </c>
      <c r="B30" s="7" t="s">
        <v>1421</v>
      </c>
      <c r="C30" s="7" t="s">
        <v>2685</v>
      </c>
      <c r="D30" s="8"/>
      <c r="E30" s="8" t="s">
        <v>1033</v>
      </c>
      <c r="F30" s="7" t="s">
        <v>1592</v>
      </c>
      <c r="G30" s="84" t="s">
        <v>16</v>
      </c>
      <c r="H30" s="84">
        <v>1</v>
      </c>
    </row>
    <row r="31" spans="1:8" s="4" customFormat="1" ht="12" customHeight="1" x14ac:dyDescent="0.25">
      <c r="A31" s="7" t="s">
        <v>810</v>
      </c>
      <c r="B31" s="7" t="s">
        <v>1421</v>
      </c>
      <c r="C31" s="7" t="s">
        <v>2685</v>
      </c>
      <c r="D31" s="8" t="s">
        <v>796</v>
      </c>
      <c r="E31" s="8" t="s">
        <v>811</v>
      </c>
      <c r="F31" s="7" t="s">
        <v>140</v>
      </c>
      <c r="G31" s="84" t="s">
        <v>1555</v>
      </c>
      <c r="H31" s="84">
        <v>1</v>
      </c>
    </row>
    <row r="32" spans="1:8" ht="12" customHeight="1" x14ac:dyDescent="0.25">
      <c r="A32" s="7" t="s">
        <v>958</v>
      </c>
      <c r="B32" s="7" t="s">
        <v>1421</v>
      </c>
      <c r="C32" s="7" t="s">
        <v>2685</v>
      </c>
      <c r="D32" s="8" t="s">
        <v>425</v>
      </c>
      <c r="E32" s="8" t="s">
        <v>959</v>
      </c>
      <c r="F32" s="7" t="s">
        <v>140</v>
      </c>
      <c r="G32" s="84" t="s">
        <v>1555</v>
      </c>
      <c r="H32" s="84">
        <v>1</v>
      </c>
    </row>
    <row r="33" spans="1:9" s="4" customFormat="1" ht="12" customHeight="1" x14ac:dyDescent="0.25">
      <c r="A33" s="7" t="s">
        <v>1017</v>
      </c>
      <c r="B33" s="7" t="s">
        <v>1422</v>
      </c>
      <c r="C33" s="7" t="s">
        <v>2685</v>
      </c>
      <c r="D33" s="7" t="s">
        <v>1018</v>
      </c>
      <c r="E33" s="7" t="s">
        <v>1019</v>
      </c>
      <c r="F33" s="7" t="s">
        <v>140</v>
      </c>
      <c r="G33" s="74" t="s">
        <v>1555</v>
      </c>
      <c r="H33" s="90">
        <v>2</v>
      </c>
    </row>
    <row r="34" spans="1:9" ht="12" customHeight="1" x14ac:dyDescent="0.25">
      <c r="A34" s="7" t="s">
        <v>1263</v>
      </c>
      <c r="B34" s="7" t="s">
        <v>1421</v>
      </c>
      <c r="C34" s="7" t="s">
        <v>2685</v>
      </c>
      <c r="D34" s="7" t="s">
        <v>822</v>
      </c>
      <c r="E34" s="7" t="s">
        <v>1264</v>
      </c>
      <c r="F34" s="7" t="s">
        <v>140</v>
      </c>
      <c r="G34" s="74" t="s">
        <v>1555</v>
      </c>
      <c r="H34" s="74">
        <v>1</v>
      </c>
    </row>
    <row r="35" spans="1:9" ht="12" customHeight="1" x14ac:dyDescent="0.2">
      <c r="A35" s="9" t="s">
        <v>1451</v>
      </c>
      <c r="B35" s="9" t="s">
        <v>1428</v>
      </c>
      <c r="C35" s="9" t="s">
        <v>1607</v>
      </c>
      <c r="D35" s="9" t="s">
        <v>1452</v>
      </c>
      <c r="E35" s="10" t="s">
        <v>1623</v>
      </c>
      <c r="F35" s="9" t="s">
        <v>533</v>
      </c>
      <c r="G35" s="85" t="s">
        <v>9</v>
      </c>
      <c r="H35" s="85">
        <v>1</v>
      </c>
    </row>
    <row r="36" spans="1:9" x14ac:dyDescent="0.2">
      <c r="A36" s="9" t="s">
        <v>1498</v>
      </c>
      <c r="B36" s="9" t="s">
        <v>1428</v>
      </c>
      <c r="C36" s="9" t="s">
        <v>1607</v>
      </c>
      <c r="D36" s="9" t="s">
        <v>1473</v>
      </c>
      <c r="E36" s="9" t="s">
        <v>1640</v>
      </c>
      <c r="F36" s="9" t="s">
        <v>1577</v>
      </c>
      <c r="G36" s="75" t="s">
        <v>1520</v>
      </c>
      <c r="H36" s="76">
        <v>1</v>
      </c>
    </row>
    <row r="37" spans="1:9" x14ac:dyDescent="0.2">
      <c r="A37" s="9" t="s">
        <v>1500</v>
      </c>
      <c r="B37" s="9" t="s">
        <v>1428</v>
      </c>
      <c r="C37" s="9" t="s">
        <v>1607</v>
      </c>
      <c r="D37" s="9" t="s">
        <v>1471</v>
      </c>
      <c r="E37" s="9" t="s">
        <v>215</v>
      </c>
      <c r="F37" s="9" t="s">
        <v>1581</v>
      </c>
      <c r="G37" s="75" t="s">
        <v>43</v>
      </c>
      <c r="H37" s="76">
        <v>1</v>
      </c>
    </row>
    <row r="38" spans="1:9" x14ac:dyDescent="0.2">
      <c r="A38" s="9" t="s">
        <v>1511</v>
      </c>
      <c r="B38" s="9" t="s">
        <v>1428</v>
      </c>
      <c r="C38" s="9" t="s">
        <v>1607</v>
      </c>
      <c r="D38" s="9" t="s">
        <v>1432</v>
      </c>
      <c r="E38" s="9" t="s">
        <v>1646</v>
      </c>
      <c r="F38" s="9" t="s">
        <v>140</v>
      </c>
      <c r="G38" s="75" t="s">
        <v>1555</v>
      </c>
      <c r="H38" s="76">
        <v>1</v>
      </c>
    </row>
    <row r="39" spans="1:9" x14ac:dyDescent="0.25">
      <c r="A39" s="80"/>
      <c r="B39" s="80"/>
      <c r="C39" s="80"/>
      <c r="D39" s="80"/>
      <c r="E39" s="80"/>
      <c r="F39" s="81"/>
      <c r="G39" s="87"/>
      <c r="H39" s="82"/>
      <c r="I39" s="83"/>
    </row>
    <row r="40" spans="1:9" x14ac:dyDescent="0.25">
      <c r="A40" s="77" t="s">
        <v>2888</v>
      </c>
      <c r="B40" s="77"/>
      <c r="C40" s="77"/>
      <c r="D40" s="77"/>
      <c r="E40" s="77"/>
      <c r="F40" s="78"/>
      <c r="G40" s="88"/>
      <c r="H40" s="79"/>
    </row>
    <row r="41" spans="1:9" x14ac:dyDescent="0.25">
      <c r="A41" s="77"/>
      <c r="B41" s="77"/>
      <c r="C41" s="77"/>
      <c r="D41" s="77"/>
      <c r="E41" s="77"/>
      <c r="F41" s="78"/>
      <c r="G41" s="88"/>
      <c r="H41" s="79"/>
    </row>
    <row r="42" spans="1:9" x14ac:dyDescent="0.25">
      <c r="A42" s="77" t="s">
        <v>2887</v>
      </c>
      <c r="B42" s="77"/>
      <c r="C42" s="77"/>
      <c r="D42" s="77"/>
      <c r="E42" s="77"/>
      <c r="F42" s="78"/>
      <c r="G42" s="88"/>
      <c r="H42" s="79"/>
    </row>
    <row r="43" spans="1:9" x14ac:dyDescent="0.25">
      <c r="A43" s="77" t="s">
        <v>2889</v>
      </c>
      <c r="B43" s="77"/>
      <c r="C43" s="77"/>
      <c r="D43" s="77"/>
      <c r="E43" s="77"/>
      <c r="F43" s="78"/>
      <c r="G43" s="88"/>
      <c r="H43" s="79"/>
    </row>
    <row r="44" spans="1:9" x14ac:dyDescent="0.25">
      <c r="A44" s="77"/>
      <c r="B44" s="77"/>
      <c r="C44" s="77"/>
      <c r="D44" s="77"/>
      <c r="E44" s="77"/>
      <c r="F44" s="78"/>
      <c r="G44" s="88"/>
      <c r="H44" s="79"/>
    </row>
    <row r="45" spans="1:9" x14ac:dyDescent="0.25">
      <c r="A45" s="77"/>
      <c r="B45" s="77"/>
      <c r="C45" s="77"/>
      <c r="D45" s="77"/>
      <c r="E45" s="77"/>
      <c r="F45" s="78"/>
      <c r="G45" s="88"/>
      <c r="H45" s="79"/>
    </row>
    <row r="46" spans="1:9" x14ac:dyDescent="0.25">
      <c r="A46" s="77"/>
      <c r="B46" s="77"/>
      <c r="C46" s="77"/>
      <c r="D46" s="77"/>
      <c r="E46" s="77"/>
      <c r="F46" s="78"/>
      <c r="G46" s="88"/>
      <c r="H46" s="79"/>
    </row>
  </sheetData>
  <autoFilter ref="B1:H38" xr:uid="{5C5811E9-2CF7-41A6-9FA6-0C756D9240E5}"/>
  <customSheetViews>
    <customSheetView guid="{3B0892DB-F161-4C9A-92D0-06E7C3DEB927}" scale="110" showPageBreaks="1" fitToPage="1" printArea="1" showAutoFilter="1" view="pageBreakPreview">
      <selection activeCell="A38" sqref="A38"/>
      <pageMargins left="0.31496062992125984" right="0.31496062992125984" top="1.7322834645669292" bottom="0.74803149606299213" header="0.31496062992125984" footer="0.31496062992125984"/>
      <pageSetup paperSize="9" scale="88" fitToHeight="0" orientation="portrait" r:id="rId1"/>
      <headerFooter>
        <oddHeader>&amp;LDSDEN 26
DOS 1er degré&amp;C&amp;"-,Gras"&amp;14ULIS - UNITES LOCALISEES POUR L'INCLUSION SCOLAIRE
Rentrée 2020
37 dispositifs (34 secteur public et 3 secteur privé sous contrat)&amp;R&amp;P/&amp;N</oddHeader>
        <oddFooter>&amp;L&amp;Z&amp;F</oddFooter>
      </headerFooter>
      <autoFilter ref="B1:H38" xr:uid="{3A533151-D962-45F0-B017-75AB1D87CD06}"/>
    </customSheetView>
    <customSheetView guid="{7F7E38AC-A69D-4E59-97C6-9580DB2C7146}" scale="110" showPageBreaks="1" fitToPage="1" printArea="1" showAutoFilter="1" view="pageBreakPreview">
      <selection activeCell="A38" sqref="A38"/>
      <pageMargins left="0.31496062992125984" right="0.31496062992125984" top="1.7322834645669292" bottom="0.74803149606299213" header="0.31496062992125984" footer="0.31496062992125984"/>
      <pageSetup paperSize="9" scale="85" fitToHeight="0" orientation="portrait" r:id="rId2"/>
      <headerFooter>
        <oddHeader>&amp;LDSDEN 26
DOS 1er degré&amp;C&amp;"-,Gras"&amp;14ULIS - UNITES LOCALISEES POUR L'INCLUSION SCOLAIRE
Rentrée 2020
37 dispositifs (34 secteur public et 3 secteur privé sous contrat)&amp;R&amp;P/&amp;N</oddHeader>
        <oddFooter>&amp;L&amp;Z&amp;F</oddFooter>
      </headerFooter>
      <autoFilter ref="B1:I35" xr:uid="{5D56023A-DEB0-4CE2-BDC5-4591E5843B02}"/>
    </customSheetView>
    <customSheetView guid="{B3C65DC9-EE83-4AFF-93C7-BAD19BEA1E11}" scale="110" showPageBreaks="1" fitToPage="1" printArea="1" showAutoFilter="1" view="pageBreakPreview">
      <selection activeCell="A38" sqref="A38"/>
      <pageMargins left="0.31496062992125984" right="0.31496062992125984" top="1.7322834645669292" bottom="0.74803149606299213" header="0.31496062992125984" footer="0.31496062992125984"/>
      <pageSetup paperSize="9" scale="85" fitToHeight="0" orientation="portrait" r:id="rId3"/>
      <headerFooter>
        <oddHeader>&amp;LDSDEN 26
DOS 1er degré&amp;C&amp;"-,Gras"&amp;14ULIS - UNITES LOCALISEES POUR L'INCLUSION SCOLAIRE
Rentrée 2020
37 dispositifs (34 secteur public et 3 secteur privé sous contrat)&amp;R&amp;P/&amp;N</oddHeader>
        <oddFooter>&amp;L&amp;Z&amp;F</oddFooter>
      </headerFooter>
      <autoFilter ref="B1:I35" xr:uid="{EF9D9242-E03B-4590-9DB8-3DF4ED850540}"/>
    </customSheetView>
    <customSheetView guid="{C83F2528-F5C0-4876-8532-28670AD1C1DC}" scale="140" showPageBreaks="1" fitToPage="1" printArea="1" showAutoFilter="1" state="hidden" view="pageBreakPreview">
      <selection activeCell="E32" sqref="E32"/>
      <pageMargins left="0.31496062992125984" right="0.31496062992125984" top="1.7322834645669292" bottom="0.74803149606299213" header="0.31496062992125984" footer="0.31496062992125984"/>
      <pageSetup paperSize="9" scale="88" fitToHeight="0" orientation="portrait" r:id="rId4"/>
      <headerFooter>
        <oddHeader>&amp;LDSDEN 26
DOS 1er degré&amp;C&amp;"-,Gras"&amp;14ULIS - UNITES LOCALISEES POUR L'INCLUSION SCOLAIRE
Rentrée 2021
41 dispositifs (37 secteur public et 4 secteur privé sous contrat)&amp;R&amp;P/&amp;N</oddHeader>
        <oddFooter>&amp;L&amp;Z&amp;F</oddFooter>
      </headerFooter>
      <autoFilter ref="B1:H38" xr:uid="{8D2EE802-A981-49EB-8729-D80707E2F9AD}"/>
    </customSheetView>
    <customSheetView guid="{5D674233-0283-4F45-AE54-820AA8823A4C}" scale="140" showPageBreaks="1" fitToPage="1" printArea="1" showAutoFilter="1" state="hidden" view="pageBreakPreview">
      <selection activeCell="E32" sqref="E32"/>
      <pageMargins left="0.31496062992125984" right="0.31496062992125984" top="1.7322834645669292" bottom="0.74803149606299213" header="0.31496062992125984" footer="0.31496062992125984"/>
      <pageSetup paperSize="9" scale="88" fitToHeight="0" orientation="portrait" r:id="rId5"/>
      <headerFooter>
        <oddHeader>&amp;LDSDEN 26
DOS 1er degré&amp;C&amp;"-,Gras"&amp;14ULIS - UNITES LOCALISEES POUR L'INCLUSION SCOLAIRE
Rentrée 2021
41 dispositifs (37 secteur public et 4 secteur privé sous contrat)&amp;R&amp;P/&amp;N</oddHeader>
        <oddFooter>&amp;L&amp;Z&amp;F</oddFooter>
      </headerFooter>
      <autoFilter ref="B1:H38" xr:uid="{D2B68156-49DB-4AC3-A806-4C82899A1488}"/>
    </customSheetView>
  </customSheetViews>
  <pageMargins left="0.31496062992125984" right="0.31496062992125984" top="1.7322834645669292" bottom="0.74803149606299213" header="0.31496062992125984" footer="0.31496062992125984"/>
  <pageSetup paperSize="9" scale="88" fitToHeight="0" orientation="portrait" r:id="rId6"/>
  <headerFooter>
    <oddHeader>&amp;LDSDEN 26
DOS 1er degré&amp;C&amp;"-,Gras"&amp;14ULIS - UNITES LOCALISEES POUR L'INCLUSION SCOLAIRE
Rentrée 2021
41 dispositifs (37 secteur public et 4 secteur privé sous contrat)&amp;R&amp;P/&amp;N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443D-319B-465F-8E84-E87F22574200}">
  <sheetPr>
    <tabColor rgb="FFFF0000"/>
    <pageSetUpPr fitToPage="1"/>
  </sheetPr>
  <dimension ref="A1:Q413"/>
  <sheetViews>
    <sheetView showZeros="0" tabSelected="1" view="pageBreakPreview" topLeftCell="D1" zoomScale="118" zoomScaleNormal="150" zoomScaleSheetLayoutView="118" zoomScalePageLayoutView="98" workbookViewId="0">
      <selection activeCell="M16" sqref="M16"/>
    </sheetView>
  </sheetViews>
  <sheetFormatPr baseColWidth="10" defaultColWidth="12.7109375" defaultRowHeight="11.25" customHeight="1" x14ac:dyDescent="0.25"/>
  <cols>
    <col min="1" max="1" width="9.28515625" style="27" customWidth="1"/>
    <col min="2" max="2" width="6.5703125" style="28" customWidth="1"/>
    <col min="3" max="3" width="26.42578125" style="28" customWidth="1"/>
    <col min="4" max="4" width="34" style="28" customWidth="1"/>
    <col min="5" max="5" width="8" style="25" customWidth="1"/>
    <col min="6" max="6" width="23.85546875" style="28" customWidth="1"/>
    <col min="7" max="7" width="6.140625" style="25" customWidth="1"/>
    <col min="8" max="8" width="5.28515625" style="25" customWidth="1"/>
    <col min="9" max="9" width="4.42578125" style="25" customWidth="1"/>
    <col min="10" max="10" width="5.7109375" style="25" customWidth="1"/>
    <col min="11" max="11" width="7.85546875" style="25" customWidth="1"/>
    <col min="12" max="12" width="13.28515625" style="29" customWidth="1"/>
    <col min="13" max="13" width="25.7109375" style="28" customWidth="1"/>
    <col min="14" max="14" width="22.140625" style="25" customWidth="1"/>
    <col min="15" max="15" width="12.7109375" style="25"/>
    <col min="16" max="16" width="18.42578125" style="25" customWidth="1"/>
    <col min="17" max="17" width="11.5703125" style="25" customWidth="1"/>
    <col min="18" max="16384" width="12.7109375" style="25"/>
  </cols>
  <sheetData>
    <row r="1" spans="1:17" ht="11.25" customHeight="1" x14ac:dyDescent="0.2">
      <c r="A1" s="164" t="s">
        <v>3517</v>
      </c>
    </row>
    <row r="2" spans="1:17" s="24" customFormat="1" ht="37.5" customHeight="1" x14ac:dyDescent="0.25">
      <c r="A2" s="165" t="s">
        <v>2916</v>
      </c>
      <c r="B2" s="166" t="s">
        <v>1616</v>
      </c>
      <c r="C2" s="167" t="s">
        <v>1</v>
      </c>
      <c r="D2" s="167" t="s">
        <v>2</v>
      </c>
      <c r="E2" s="168" t="s">
        <v>3</v>
      </c>
      <c r="F2" s="167" t="s">
        <v>4</v>
      </c>
      <c r="G2" s="163" t="s">
        <v>5</v>
      </c>
      <c r="H2" s="163" t="s">
        <v>1413</v>
      </c>
      <c r="I2" s="163" t="s">
        <v>1989</v>
      </c>
      <c r="J2" s="163" t="s">
        <v>3294</v>
      </c>
      <c r="K2" s="163" t="s">
        <v>3518</v>
      </c>
      <c r="L2" s="169" t="s">
        <v>1398</v>
      </c>
      <c r="M2" s="167" t="s">
        <v>3286</v>
      </c>
      <c r="N2" s="163" t="s">
        <v>3432</v>
      </c>
      <c r="O2" s="163" t="s">
        <v>3433</v>
      </c>
      <c r="P2" s="163" t="s">
        <v>3434</v>
      </c>
      <c r="Q2" s="163" t="s">
        <v>3435</v>
      </c>
    </row>
    <row r="3" spans="1:17" ht="15" customHeight="1" x14ac:dyDescent="0.25">
      <c r="A3" s="170" t="s">
        <v>428</v>
      </c>
      <c r="B3" s="7" t="s">
        <v>1421</v>
      </c>
      <c r="C3" s="7" t="s">
        <v>429</v>
      </c>
      <c r="D3" s="7" t="s">
        <v>3258</v>
      </c>
      <c r="E3" s="74">
        <v>26140</v>
      </c>
      <c r="F3" s="7" t="s">
        <v>427</v>
      </c>
      <c r="G3" s="74" t="s">
        <v>43</v>
      </c>
      <c r="H3" s="7">
        <v>0</v>
      </c>
      <c r="I3" s="7">
        <v>0</v>
      </c>
      <c r="J3" s="7">
        <v>0</v>
      </c>
      <c r="K3" s="7">
        <v>0</v>
      </c>
      <c r="L3" s="74" t="s">
        <v>3288</v>
      </c>
      <c r="M3" s="7" t="s">
        <v>3375</v>
      </c>
      <c r="N3" s="181" t="s">
        <v>3440</v>
      </c>
      <c r="O3" s="181" t="s">
        <v>3437</v>
      </c>
      <c r="P3" s="181">
        <v>0</v>
      </c>
      <c r="Q3" s="181" t="s">
        <v>3441</v>
      </c>
    </row>
    <row r="4" spans="1:17" ht="15" customHeight="1" x14ac:dyDescent="0.25">
      <c r="A4" s="170" t="s">
        <v>424</v>
      </c>
      <c r="B4" s="7" t="s">
        <v>1422</v>
      </c>
      <c r="C4" s="8" t="s">
        <v>425</v>
      </c>
      <c r="D4" s="8" t="s">
        <v>3259</v>
      </c>
      <c r="E4" s="74">
        <v>26140</v>
      </c>
      <c r="F4" s="8" t="s">
        <v>427</v>
      </c>
      <c r="G4" s="74" t="s">
        <v>43</v>
      </c>
      <c r="H4" s="74">
        <v>0</v>
      </c>
      <c r="I4" s="74">
        <v>0</v>
      </c>
      <c r="J4" s="74">
        <v>0</v>
      </c>
      <c r="K4" s="74">
        <v>0</v>
      </c>
      <c r="L4" s="171">
        <v>475310398</v>
      </c>
      <c r="M4" s="172" t="s">
        <v>1664</v>
      </c>
      <c r="N4" s="181" t="s">
        <v>3442</v>
      </c>
      <c r="O4" s="181" t="s">
        <v>3437</v>
      </c>
      <c r="P4" s="181">
        <v>0</v>
      </c>
      <c r="Q4" s="181" t="s">
        <v>3441</v>
      </c>
    </row>
    <row r="5" spans="1:17" ht="15" customHeight="1" x14ac:dyDescent="0.25">
      <c r="A5" s="170" t="s">
        <v>1148</v>
      </c>
      <c r="B5" s="7" t="s">
        <v>1420</v>
      </c>
      <c r="C5" s="8" t="s">
        <v>432</v>
      </c>
      <c r="D5" s="8" t="s">
        <v>1149</v>
      </c>
      <c r="E5" s="74">
        <v>26300</v>
      </c>
      <c r="F5" s="8" t="s">
        <v>434</v>
      </c>
      <c r="G5" s="74" t="s">
        <v>1520</v>
      </c>
      <c r="H5" s="74">
        <v>0</v>
      </c>
      <c r="I5" s="74">
        <v>0</v>
      </c>
      <c r="J5" s="74">
        <v>0</v>
      </c>
      <c r="K5" s="74">
        <v>0</v>
      </c>
      <c r="L5" s="171" t="s">
        <v>1150</v>
      </c>
      <c r="M5" s="172" t="s">
        <v>2943</v>
      </c>
      <c r="N5" s="181" t="s">
        <v>3436</v>
      </c>
      <c r="O5" s="181" t="s">
        <v>3437</v>
      </c>
      <c r="P5" s="181">
        <v>0</v>
      </c>
      <c r="Q5" s="181" t="s">
        <v>3439</v>
      </c>
    </row>
    <row r="6" spans="1:17" ht="15" customHeight="1" x14ac:dyDescent="0.25">
      <c r="A6" s="170" t="s">
        <v>431</v>
      </c>
      <c r="B6" s="7" t="s">
        <v>1421</v>
      </c>
      <c r="C6" s="8" t="s">
        <v>432</v>
      </c>
      <c r="D6" s="8" t="s">
        <v>433</v>
      </c>
      <c r="E6" s="74">
        <v>26300</v>
      </c>
      <c r="F6" s="8" t="s">
        <v>434</v>
      </c>
      <c r="G6" s="74" t="s">
        <v>1520</v>
      </c>
      <c r="H6" s="74">
        <v>0</v>
      </c>
      <c r="I6" s="74">
        <v>1</v>
      </c>
      <c r="J6" s="74">
        <v>0</v>
      </c>
      <c r="K6" s="74">
        <v>0</v>
      </c>
      <c r="L6" s="171" t="s">
        <v>435</v>
      </c>
      <c r="M6" s="172" t="s">
        <v>1665</v>
      </c>
      <c r="N6" s="181" t="s">
        <v>3436</v>
      </c>
      <c r="O6" s="181" t="s">
        <v>3437</v>
      </c>
      <c r="P6" s="181">
        <v>0</v>
      </c>
      <c r="Q6" s="181" t="s">
        <v>3439</v>
      </c>
    </row>
    <row r="7" spans="1:17" ht="15" customHeight="1" x14ac:dyDescent="0.25">
      <c r="A7" s="170" t="s">
        <v>436</v>
      </c>
      <c r="B7" s="7" t="s">
        <v>1422</v>
      </c>
      <c r="C7" s="8"/>
      <c r="D7" s="8" t="s">
        <v>437</v>
      </c>
      <c r="E7" s="74">
        <v>26780</v>
      </c>
      <c r="F7" s="8" t="s">
        <v>438</v>
      </c>
      <c r="G7" s="74" t="s">
        <v>113</v>
      </c>
      <c r="H7" s="74">
        <v>0</v>
      </c>
      <c r="I7" s="74">
        <v>0</v>
      </c>
      <c r="J7" s="74">
        <v>0</v>
      </c>
      <c r="K7" s="74">
        <v>0</v>
      </c>
      <c r="L7" s="171" t="s">
        <v>439</v>
      </c>
      <c r="M7" s="172" t="s">
        <v>1522</v>
      </c>
      <c r="N7" s="181" t="s">
        <v>3443</v>
      </c>
      <c r="O7" s="181" t="s">
        <v>3437</v>
      </c>
      <c r="P7" s="181">
        <v>0</v>
      </c>
      <c r="Q7" s="181" t="s">
        <v>3441</v>
      </c>
    </row>
    <row r="8" spans="1:17" ht="15" customHeight="1" x14ac:dyDescent="0.25">
      <c r="A8" s="170" t="s">
        <v>440</v>
      </c>
      <c r="B8" s="7" t="s">
        <v>1422</v>
      </c>
      <c r="C8" s="8"/>
      <c r="D8" s="8" t="s">
        <v>441</v>
      </c>
      <c r="E8" s="74">
        <v>26400</v>
      </c>
      <c r="F8" s="8" t="s">
        <v>442</v>
      </c>
      <c r="G8" s="74" t="s">
        <v>1523</v>
      </c>
      <c r="H8" s="74">
        <v>0</v>
      </c>
      <c r="I8" s="74">
        <v>0</v>
      </c>
      <c r="J8" s="74">
        <v>0</v>
      </c>
      <c r="K8" s="74">
        <v>0</v>
      </c>
      <c r="L8" s="171" t="s">
        <v>443</v>
      </c>
      <c r="M8" s="7" t="s">
        <v>2699</v>
      </c>
      <c r="N8" s="181" t="s">
        <v>3443</v>
      </c>
      <c r="O8" s="181" t="s">
        <v>3437</v>
      </c>
      <c r="P8" s="181">
        <v>0</v>
      </c>
      <c r="Q8" s="181" t="s">
        <v>3441</v>
      </c>
    </row>
    <row r="9" spans="1:17" ht="15" customHeight="1" x14ac:dyDescent="0.25">
      <c r="A9" s="170" t="s">
        <v>1126</v>
      </c>
      <c r="B9" s="7" t="s">
        <v>1420</v>
      </c>
      <c r="C9" s="8" t="s">
        <v>956</v>
      </c>
      <c r="D9" s="8" t="s">
        <v>1127</v>
      </c>
      <c r="E9" s="74">
        <v>26200</v>
      </c>
      <c r="F9" s="8" t="s">
        <v>993</v>
      </c>
      <c r="G9" s="74" t="s">
        <v>113</v>
      </c>
      <c r="H9" s="74">
        <v>0</v>
      </c>
      <c r="I9" s="74">
        <v>0</v>
      </c>
      <c r="J9" s="74">
        <v>0</v>
      </c>
      <c r="K9" s="74">
        <v>0</v>
      </c>
      <c r="L9" s="171" t="s">
        <v>1128</v>
      </c>
      <c r="M9" s="170" t="s">
        <v>3312</v>
      </c>
      <c r="N9" s="181" t="s">
        <v>3444</v>
      </c>
      <c r="O9" s="181" t="s">
        <v>3437</v>
      </c>
      <c r="P9" s="181">
        <v>0</v>
      </c>
      <c r="Q9" s="181" t="s">
        <v>3439</v>
      </c>
    </row>
    <row r="10" spans="1:17" ht="15" customHeight="1" x14ac:dyDescent="0.25">
      <c r="A10" s="170" t="s">
        <v>991</v>
      </c>
      <c r="B10" s="7" t="s">
        <v>1421</v>
      </c>
      <c r="C10" s="8" t="s">
        <v>992</v>
      </c>
      <c r="D10" s="8" t="s">
        <v>1127</v>
      </c>
      <c r="E10" s="74">
        <v>26200</v>
      </c>
      <c r="F10" s="8" t="s">
        <v>993</v>
      </c>
      <c r="G10" s="74" t="s">
        <v>113</v>
      </c>
      <c r="H10" s="74">
        <v>0</v>
      </c>
      <c r="I10" s="74">
        <v>0</v>
      </c>
      <c r="J10" s="74">
        <v>0</v>
      </c>
      <c r="K10" s="74">
        <v>0</v>
      </c>
      <c r="L10" s="171" t="s">
        <v>1128</v>
      </c>
      <c r="M10" s="172" t="s">
        <v>1668</v>
      </c>
      <c r="N10" s="181" t="s">
        <v>3445</v>
      </c>
      <c r="O10" s="181" t="s">
        <v>3437</v>
      </c>
      <c r="P10" s="181">
        <v>0</v>
      </c>
      <c r="Q10" s="181" t="s">
        <v>3439</v>
      </c>
    </row>
    <row r="11" spans="1:17" ht="15" customHeight="1" x14ac:dyDescent="0.25">
      <c r="A11" s="170" t="s">
        <v>448</v>
      </c>
      <c r="B11" s="7" t="s">
        <v>1421</v>
      </c>
      <c r="C11" s="8" t="s">
        <v>449</v>
      </c>
      <c r="D11" s="8" t="s">
        <v>450</v>
      </c>
      <c r="E11" s="74">
        <v>26140</v>
      </c>
      <c r="F11" s="8" t="s">
        <v>446</v>
      </c>
      <c r="G11" s="74" t="s">
        <v>43</v>
      </c>
      <c r="H11" s="74">
        <v>0</v>
      </c>
      <c r="I11" s="74">
        <v>0</v>
      </c>
      <c r="J11" s="74">
        <v>0</v>
      </c>
      <c r="K11" s="74">
        <v>0</v>
      </c>
      <c r="L11" s="171" t="s">
        <v>451</v>
      </c>
      <c r="M11" s="172" t="s">
        <v>1669</v>
      </c>
      <c r="N11" s="181" t="s">
        <v>3446</v>
      </c>
      <c r="O11" s="181" t="s">
        <v>3437</v>
      </c>
      <c r="P11" s="181">
        <v>0</v>
      </c>
      <c r="Q11" s="181" t="s">
        <v>3441</v>
      </c>
    </row>
    <row r="12" spans="1:17" ht="15" customHeight="1" x14ac:dyDescent="0.25">
      <c r="A12" s="170" t="s">
        <v>444</v>
      </c>
      <c r="B12" s="7" t="s">
        <v>1422</v>
      </c>
      <c r="C12" s="8"/>
      <c r="D12" s="8" t="s">
        <v>2711</v>
      </c>
      <c r="E12" s="74">
        <v>26140</v>
      </c>
      <c r="F12" s="8" t="s">
        <v>446</v>
      </c>
      <c r="G12" s="74" t="s">
        <v>43</v>
      </c>
      <c r="H12" s="74">
        <v>0</v>
      </c>
      <c r="I12" s="74">
        <v>0</v>
      </c>
      <c r="J12" s="74">
        <v>0</v>
      </c>
      <c r="K12" s="74">
        <v>0</v>
      </c>
      <c r="L12" s="171" t="s">
        <v>447</v>
      </c>
      <c r="M12" s="172" t="s">
        <v>1670</v>
      </c>
      <c r="N12" s="181" t="s">
        <v>3443</v>
      </c>
      <c r="O12" s="181" t="s">
        <v>3437</v>
      </c>
      <c r="P12" s="181">
        <v>0</v>
      </c>
      <c r="Q12" s="181" t="s">
        <v>3441</v>
      </c>
    </row>
    <row r="13" spans="1:17" ht="15" customHeight="1" x14ac:dyDescent="0.25">
      <c r="A13" s="170" t="s">
        <v>503</v>
      </c>
      <c r="B13" s="7" t="s">
        <v>1420</v>
      </c>
      <c r="C13" s="8" t="s">
        <v>504</v>
      </c>
      <c r="D13" s="8" t="s">
        <v>505</v>
      </c>
      <c r="E13" s="74">
        <v>26140</v>
      </c>
      <c r="F13" s="8" t="s">
        <v>506</v>
      </c>
      <c r="G13" s="74" t="s">
        <v>43</v>
      </c>
      <c r="H13" s="74">
        <v>0</v>
      </c>
      <c r="I13" s="74">
        <v>0</v>
      </c>
      <c r="J13" s="74">
        <v>0</v>
      </c>
      <c r="K13" s="74">
        <v>0</v>
      </c>
      <c r="L13" s="171" t="s">
        <v>507</v>
      </c>
      <c r="M13" s="172" t="s">
        <v>2984</v>
      </c>
      <c r="N13" s="181" t="s">
        <v>3447</v>
      </c>
      <c r="O13" s="181" t="s">
        <v>3437</v>
      </c>
      <c r="P13" s="181">
        <v>0</v>
      </c>
      <c r="Q13" s="182">
        <v>46996</v>
      </c>
    </row>
    <row r="14" spans="1:17" ht="15" customHeight="1" x14ac:dyDescent="0.25">
      <c r="A14" s="170" t="s">
        <v>1261</v>
      </c>
      <c r="B14" s="7" t="s">
        <v>1421</v>
      </c>
      <c r="C14" s="8" t="s">
        <v>1057</v>
      </c>
      <c r="D14" s="8" t="s">
        <v>1384</v>
      </c>
      <c r="E14" s="74">
        <v>26140</v>
      </c>
      <c r="F14" s="8" t="s">
        <v>506</v>
      </c>
      <c r="G14" s="74" t="s">
        <v>43</v>
      </c>
      <c r="H14" s="74">
        <v>0</v>
      </c>
      <c r="I14" s="74">
        <v>0</v>
      </c>
      <c r="J14" s="74">
        <v>0</v>
      </c>
      <c r="K14" s="74">
        <v>0</v>
      </c>
      <c r="L14" s="171" t="s">
        <v>1262</v>
      </c>
      <c r="M14" s="170" t="s">
        <v>2458</v>
      </c>
      <c r="N14" s="181" t="s">
        <v>3448</v>
      </c>
      <c r="O14" s="181" t="s">
        <v>3437</v>
      </c>
      <c r="P14" s="181">
        <v>0</v>
      </c>
      <c r="Q14" s="182">
        <v>46996</v>
      </c>
    </row>
    <row r="15" spans="1:17" ht="15" customHeight="1" x14ac:dyDescent="0.25">
      <c r="A15" s="170" t="s">
        <v>933</v>
      </c>
      <c r="B15" s="7" t="s">
        <v>1420</v>
      </c>
      <c r="C15" s="8" t="s">
        <v>596</v>
      </c>
      <c r="D15" s="8" t="s">
        <v>934</v>
      </c>
      <c r="E15" s="74">
        <v>26400</v>
      </c>
      <c r="F15" s="8" t="s">
        <v>935</v>
      </c>
      <c r="G15" s="74" t="s">
        <v>9</v>
      </c>
      <c r="H15" s="74">
        <v>0</v>
      </c>
      <c r="I15" s="74">
        <v>0</v>
      </c>
      <c r="J15" s="74">
        <v>0</v>
      </c>
      <c r="K15" s="74">
        <v>0</v>
      </c>
      <c r="L15" s="171" t="s">
        <v>936</v>
      </c>
      <c r="M15" s="172" t="s">
        <v>3396</v>
      </c>
      <c r="N15" s="181" t="s">
        <v>3442</v>
      </c>
      <c r="O15" s="181" t="s">
        <v>3437</v>
      </c>
      <c r="P15" s="181">
        <v>0</v>
      </c>
      <c r="Q15" s="181" t="s">
        <v>3439</v>
      </c>
    </row>
    <row r="16" spans="1:17" ht="15" customHeight="1" x14ac:dyDescent="0.25">
      <c r="A16" s="170" t="s">
        <v>944</v>
      </c>
      <c r="B16" s="7" t="s">
        <v>1421</v>
      </c>
      <c r="C16" s="8" t="s">
        <v>596</v>
      </c>
      <c r="D16" s="8" t="s">
        <v>934</v>
      </c>
      <c r="E16" s="74">
        <v>26400</v>
      </c>
      <c r="F16" s="8" t="s">
        <v>935</v>
      </c>
      <c r="G16" s="74" t="s">
        <v>9</v>
      </c>
      <c r="H16" s="74">
        <v>0</v>
      </c>
      <c r="I16" s="74">
        <v>0</v>
      </c>
      <c r="J16" s="74">
        <v>0</v>
      </c>
      <c r="K16" s="74">
        <v>0</v>
      </c>
      <c r="L16" s="171" t="s">
        <v>945</v>
      </c>
      <c r="M16" s="172" t="s">
        <v>1559</v>
      </c>
      <c r="N16" s="181" t="s">
        <v>3442</v>
      </c>
      <c r="O16" s="181" t="s">
        <v>3437</v>
      </c>
      <c r="P16" s="181">
        <v>0</v>
      </c>
      <c r="Q16" s="181" t="s">
        <v>3439</v>
      </c>
    </row>
    <row r="17" spans="1:17" ht="15" customHeight="1" x14ac:dyDescent="0.25">
      <c r="A17" s="170" t="s">
        <v>452</v>
      </c>
      <c r="B17" s="7" t="s">
        <v>1422</v>
      </c>
      <c r="C17" s="8"/>
      <c r="D17" s="8" t="s">
        <v>453</v>
      </c>
      <c r="E17" s="74">
        <v>26110</v>
      </c>
      <c r="F17" s="8" t="s">
        <v>454</v>
      </c>
      <c r="G17" s="74" t="s">
        <v>16</v>
      </c>
      <c r="H17" s="74" t="s">
        <v>1983</v>
      </c>
      <c r="I17" s="74">
        <v>0</v>
      </c>
      <c r="J17" s="74">
        <v>0</v>
      </c>
      <c r="K17" s="74" t="s">
        <v>3289</v>
      </c>
      <c r="L17" s="171">
        <v>975491883</v>
      </c>
      <c r="M17" s="172" t="s">
        <v>3360</v>
      </c>
      <c r="N17" s="181" t="s">
        <v>3444</v>
      </c>
      <c r="O17" s="181" t="s">
        <v>3437</v>
      </c>
      <c r="P17" s="181">
        <v>0</v>
      </c>
      <c r="Q17" s="181" t="s">
        <v>3439</v>
      </c>
    </row>
    <row r="18" spans="1:17" ht="15" customHeight="1" x14ac:dyDescent="0.25">
      <c r="A18" s="170" t="s">
        <v>456</v>
      </c>
      <c r="B18" s="7" t="s">
        <v>1421</v>
      </c>
      <c r="C18" s="8"/>
      <c r="D18" s="8" t="s">
        <v>2791</v>
      </c>
      <c r="E18" s="74">
        <v>26340</v>
      </c>
      <c r="F18" s="8" t="s">
        <v>457</v>
      </c>
      <c r="G18" s="74" t="s">
        <v>9</v>
      </c>
      <c r="H18" s="74">
        <v>0</v>
      </c>
      <c r="I18" s="74">
        <v>0</v>
      </c>
      <c r="J18" s="74">
        <v>0</v>
      </c>
      <c r="K18" s="74">
        <v>0</v>
      </c>
      <c r="L18" s="171" t="s">
        <v>458</v>
      </c>
      <c r="M18" s="172" t="s">
        <v>1673</v>
      </c>
      <c r="N18" s="181" t="s">
        <v>3442</v>
      </c>
      <c r="O18" s="181" t="s">
        <v>3437</v>
      </c>
      <c r="P18" s="181">
        <v>0</v>
      </c>
      <c r="Q18" s="181" t="s">
        <v>3441</v>
      </c>
    </row>
    <row r="19" spans="1:17" ht="15" customHeight="1" x14ac:dyDescent="0.25">
      <c r="A19" s="170" t="s">
        <v>459</v>
      </c>
      <c r="B19" s="7" t="s">
        <v>1421</v>
      </c>
      <c r="C19" s="8"/>
      <c r="D19" s="8" t="s">
        <v>2719</v>
      </c>
      <c r="E19" s="74">
        <v>26400</v>
      </c>
      <c r="F19" s="8" t="s">
        <v>460</v>
      </c>
      <c r="G19" s="74" t="s">
        <v>1523</v>
      </c>
      <c r="H19" s="74" t="s">
        <v>1973</v>
      </c>
      <c r="I19" s="74">
        <v>0</v>
      </c>
      <c r="J19" s="74">
        <v>0</v>
      </c>
      <c r="K19" s="74">
        <v>0</v>
      </c>
      <c r="L19" s="171" t="s">
        <v>461</v>
      </c>
      <c r="M19" s="172" t="s">
        <v>2824</v>
      </c>
      <c r="N19" s="181" t="s">
        <v>3449</v>
      </c>
      <c r="O19" s="181" t="s">
        <v>3437</v>
      </c>
      <c r="P19" s="181">
        <v>0</v>
      </c>
      <c r="Q19" s="181" t="s">
        <v>3439</v>
      </c>
    </row>
    <row r="20" spans="1:17" ht="15" customHeight="1" x14ac:dyDescent="0.25">
      <c r="A20" s="170" t="s">
        <v>462</v>
      </c>
      <c r="B20" s="7" t="s">
        <v>1422</v>
      </c>
      <c r="C20" s="8"/>
      <c r="D20" s="8" t="s">
        <v>463</v>
      </c>
      <c r="E20" s="74">
        <v>26300</v>
      </c>
      <c r="F20" s="8" t="s">
        <v>464</v>
      </c>
      <c r="G20" s="74" t="s">
        <v>1520</v>
      </c>
      <c r="H20" s="74">
        <v>0</v>
      </c>
      <c r="I20" s="74">
        <v>0</v>
      </c>
      <c r="J20" s="74">
        <v>0</v>
      </c>
      <c r="K20" s="74">
        <v>0</v>
      </c>
      <c r="L20" s="171" t="s">
        <v>465</v>
      </c>
      <c r="M20" s="172" t="s">
        <v>3376</v>
      </c>
      <c r="N20" s="181" t="s">
        <v>3436</v>
      </c>
      <c r="O20" s="181" t="s">
        <v>3437</v>
      </c>
      <c r="P20" s="181">
        <v>0</v>
      </c>
      <c r="Q20" s="181" t="s">
        <v>3441</v>
      </c>
    </row>
    <row r="21" spans="1:17" ht="15" customHeight="1" x14ac:dyDescent="0.25">
      <c r="A21" s="170" t="s">
        <v>466</v>
      </c>
      <c r="B21" s="7" t="s">
        <v>1421</v>
      </c>
      <c r="C21" s="8"/>
      <c r="D21" s="8" t="s">
        <v>2720</v>
      </c>
      <c r="E21" s="74">
        <v>26150</v>
      </c>
      <c r="F21" s="8" t="s">
        <v>467</v>
      </c>
      <c r="G21" s="74" t="s">
        <v>9</v>
      </c>
      <c r="H21" s="74">
        <v>0</v>
      </c>
      <c r="I21" s="74">
        <v>0</v>
      </c>
      <c r="J21" s="74">
        <v>0</v>
      </c>
      <c r="K21" s="74">
        <v>0</v>
      </c>
      <c r="L21" s="171">
        <v>748132467</v>
      </c>
      <c r="M21" s="170" t="s">
        <v>2859</v>
      </c>
      <c r="N21" s="181" t="s">
        <v>3450</v>
      </c>
      <c r="O21" s="181" t="s">
        <v>3437</v>
      </c>
      <c r="P21" s="181">
        <v>0</v>
      </c>
      <c r="Q21" s="181" t="s">
        <v>3439</v>
      </c>
    </row>
    <row r="22" spans="1:17" ht="15" customHeight="1" x14ac:dyDescent="0.25">
      <c r="A22" s="170" t="s">
        <v>477</v>
      </c>
      <c r="B22" s="7" t="s">
        <v>1422</v>
      </c>
      <c r="C22" s="8"/>
      <c r="D22" s="8" t="s">
        <v>478</v>
      </c>
      <c r="E22" s="74">
        <v>26400</v>
      </c>
      <c r="F22" s="8" t="s">
        <v>479</v>
      </c>
      <c r="G22" s="74" t="s">
        <v>9</v>
      </c>
      <c r="H22" s="74" t="s">
        <v>1982</v>
      </c>
      <c r="I22" s="74">
        <v>0</v>
      </c>
      <c r="J22" s="74">
        <v>0</v>
      </c>
      <c r="K22" s="74">
        <v>0</v>
      </c>
      <c r="L22" s="171" t="s">
        <v>480</v>
      </c>
      <c r="M22" s="170" t="s">
        <v>2481</v>
      </c>
      <c r="N22" s="181" t="s">
        <v>3451</v>
      </c>
      <c r="O22" s="181" t="s">
        <v>3437</v>
      </c>
      <c r="P22" s="181">
        <v>0</v>
      </c>
      <c r="Q22" s="181" t="s">
        <v>3439</v>
      </c>
    </row>
    <row r="23" spans="1:17" ht="15" customHeight="1" x14ac:dyDescent="0.25">
      <c r="A23" s="170" t="s">
        <v>1051</v>
      </c>
      <c r="B23" s="7" t="s">
        <v>1420</v>
      </c>
      <c r="C23" s="8" t="s">
        <v>1052</v>
      </c>
      <c r="D23" s="8" t="s">
        <v>1053</v>
      </c>
      <c r="E23" s="74">
        <v>26760</v>
      </c>
      <c r="F23" s="8" t="s">
        <v>1054</v>
      </c>
      <c r="G23" s="74" t="s">
        <v>1523</v>
      </c>
      <c r="H23" s="74">
        <v>0</v>
      </c>
      <c r="I23" s="74">
        <v>0</v>
      </c>
      <c r="J23" s="74">
        <v>0</v>
      </c>
      <c r="K23" s="74">
        <v>0</v>
      </c>
      <c r="L23" s="171" t="s">
        <v>1055</v>
      </c>
      <c r="M23" s="172" t="s">
        <v>1675</v>
      </c>
      <c r="N23" s="181" t="s">
        <v>3436</v>
      </c>
      <c r="O23" s="181" t="s">
        <v>3437</v>
      </c>
      <c r="P23" s="181">
        <v>0</v>
      </c>
      <c r="Q23" s="181" t="s">
        <v>3441</v>
      </c>
    </row>
    <row r="24" spans="1:17" ht="15" customHeight="1" x14ac:dyDescent="0.25">
      <c r="A24" s="170" t="s">
        <v>1155</v>
      </c>
      <c r="B24" s="7" t="s">
        <v>1421</v>
      </c>
      <c r="C24" s="8" t="s">
        <v>1156</v>
      </c>
      <c r="D24" s="8" t="s">
        <v>1157</v>
      </c>
      <c r="E24" s="74">
        <v>26760</v>
      </c>
      <c r="F24" s="8" t="s">
        <v>1054</v>
      </c>
      <c r="G24" s="74" t="s">
        <v>1523</v>
      </c>
      <c r="H24" s="74">
        <v>0</v>
      </c>
      <c r="I24" s="74">
        <v>0</v>
      </c>
      <c r="J24" s="74">
        <v>0</v>
      </c>
      <c r="K24" s="74">
        <v>0</v>
      </c>
      <c r="L24" s="171" t="s">
        <v>1158</v>
      </c>
      <c r="M24" s="172" t="s">
        <v>1525</v>
      </c>
      <c r="N24" s="181" t="s">
        <v>3452</v>
      </c>
      <c r="O24" s="181" t="s">
        <v>3437</v>
      </c>
      <c r="P24" s="181">
        <v>0</v>
      </c>
      <c r="Q24" s="181" t="s">
        <v>3441</v>
      </c>
    </row>
    <row r="25" spans="1:17" ht="15" customHeight="1" x14ac:dyDescent="0.25">
      <c r="A25" s="170" t="s">
        <v>481</v>
      </c>
      <c r="B25" s="7" t="s">
        <v>1422</v>
      </c>
      <c r="C25" s="8"/>
      <c r="D25" s="8" t="s">
        <v>2721</v>
      </c>
      <c r="E25" s="74">
        <v>26600</v>
      </c>
      <c r="F25" s="8" t="s">
        <v>482</v>
      </c>
      <c r="G25" s="74" t="s">
        <v>1526</v>
      </c>
      <c r="H25" s="74">
        <v>0</v>
      </c>
      <c r="I25" s="74">
        <v>0</v>
      </c>
      <c r="J25" s="74">
        <v>0</v>
      </c>
      <c r="K25" s="74">
        <v>0</v>
      </c>
      <c r="L25" s="171" t="s">
        <v>483</v>
      </c>
      <c r="M25" s="172" t="s">
        <v>1676</v>
      </c>
      <c r="N25" s="181" t="s">
        <v>3436</v>
      </c>
      <c r="O25" s="181" t="s">
        <v>3437</v>
      </c>
      <c r="P25" s="181">
        <v>0</v>
      </c>
      <c r="Q25" s="181" t="s">
        <v>3441</v>
      </c>
    </row>
    <row r="26" spans="1:17" ht="15" customHeight="1" x14ac:dyDescent="0.25">
      <c r="A26" s="170" t="s">
        <v>484</v>
      </c>
      <c r="B26" s="7" t="s">
        <v>1421</v>
      </c>
      <c r="C26" s="8" t="s">
        <v>2802</v>
      </c>
      <c r="D26" s="8" t="s">
        <v>2803</v>
      </c>
      <c r="E26" s="74">
        <v>26300</v>
      </c>
      <c r="F26" s="8" t="s">
        <v>485</v>
      </c>
      <c r="G26" s="74" t="s">
        <v>1527</v>
      </c>
      <c r="H26" s="74">
        <v>0</v>
      </c>
      <c r="I26" s="74">
        <v>0</v>
      </c>
      <c r="J26" s="74">
        <v>0</v>
      </c>
      <c r="K26" s="74">
        <v>0</v>
      </c>
      <c r="L26" s="171" t="s">
        <v>486</v>
      </c>
      <c r="M26" s="172" t="s">
        <v>2701</v>
      </c>
      <c r="N26" s="181" t="s">
        <v>3453</v>
      </c>
      <c r="O26" s="181" t="s">
        <v>3437</v>
      </c>
      <c r="P26" s="181">
        <v>0</v>
      </c>
      <c r="Q26" s="181" t="s">
        <v>3439</v>
      </c>
    </row>
    <row r="27" spans="1:17" ht="15" customHeight="1" x14ac:dyDescent="0.25">
      <c r="A27" s="170" t="s">
        <v>2690</v>
      </c>
      <c r="B27" s="7" t="s">
        <v>1421</v>
      </c>
      <c r="C27" s="8" t="s">
        <v>2877</v>
      </c>
      <c r="D27" s="8" t="s">
        <v>2801</v>
      </c>
      <c r="E27" s="74">
        <v>26300</v>
      </c>
      <c r="F27" s="8" t="s">
        <v>485</v>
      </c>
      <c r="G27" s="74" t="s">
        <v>1527</v>
      </c>
      <c r="H27" s="74">
        <v>0</v>
      </c>
      <c r="I27" s="74">
        <v>0</v>
      </c>
      <c r="J27" s="74">
        <v>0</v>
      </c>
      <c r="K27" s="74">
        <v>0</v>
      </c>
      <c r="L27" s="171">
        <v>475488301</v>
      </c>
      <c r="M27" s="172" t="s">
        <v>2837</v>
      </c>
      <c r="N27" s="181" t="s">
        <v>3454</v>
      </c>
      <c r="O27" s="181" t="s">
        <v>3437</v>
      </c>
      <c r="P27" s="181">
        <v>0</v>
      </c>
      <c r="Q27" s="181" t="s">
        <v>3439</v>
      </c>
    </row>
    <row r="28" spans="1:17" ht="15" customHeight="1" x14ac:dyDescent="0.25">
      <c r="A28" s="170" t="s">
        <v>1287</v>
      </c>
      <c r="B28" s="7" t="s">
        <v>1422</v>
      </c>
      <c r="C28" s="8" t="s">
        <v>3260</v>
      </c>
      <c r="D28" s="8" t="s">
        <v>2722</v>
      </c>
      <c r="E28" s="74">
        <v>26240</v>
      </c>
      <c r="F28" s="8" t="s">
        <v>1288</v>
      </c>
      <c r="G28" s="74" t="s">
        <v>43</v>
      </c>
      <c r="H28" s="74">
        <v>0</v>
      </c>
      <c r="I28" s="74">
        <v>0</v>
      </c>
      <c r="J28" s="74">
        <v>0</v>
      </c>
      <c r="K28" s="74">
        <v>0</v>
      </c>
      <c r="L28" s="171">
        <v>967410177</v>
      </c>
      <c r="M28" s="172" t="s">
        <v>1528</v>
      </c>
      <c r="N28" s="181" t="s">
        <v>3455</v>
      </c>
      <c r="O28" s="181" t="s">
        <v>3437</v>
      </c>
      <c r="P28" s="181">
        <v>0</v>
      </c>
      <c r="Q28" s="181" t="s">
        <v>3441</v>
      </c>
    </row>
    <row r="29" spans="1:17" ht="15" customHeight="1" x14ac:dyDescent="0.25">
      <c r="A29" s="170" t="s">
        <v>487</v>
      </c>
      <c r="B29" s="7" t="s">
        <v>1422</v>
      </c>
      <c r="C29" s="8" t="s">
        <v>2798</v>
      </c>
      <c r="D29" s="8" t="s">
        <v>211</v>
      </c>
      <c r="E29" s="74">
        <v>26800</v>
      </c>
      <c r="F29" s="8" t="s">
        <v>488</v>
      </c>
      <c r="G29" s="74" t="s">
        <v>1523</v>
      </c>
      <c r="H29" s="74">
        <v>0</v>
      </c>
      <c r="I29" s="74">
        <v>0</v>
      </c>
      <c r="J29" s="74">
        <v>0</v>
      </c>
      <c r="K29" s="74">
        <v>0</v>
      </c>
      <c r="L29" s="171" t="s">
        <v>489</v>
      </c>
      <c r="M29" s="172" t="s">
        <v>2826</v>
      </c>
      <c r="N29" s="181" t="s">
        <v>3456</v>
      </c>
      <c r="O29" s="181" t="s">
        <v>3437</v>
      </c>
      <c r="P29" s="181" t="s">
        <v>3457</v>
      </c>
      <c r="Q29" s="181" t="s">
        <v>3439</v>
      </c>
    </row>
    <row r="30" spans="1:17" ht="15" customHeight="1" x14ac:dyDescent="0.25">
      <c r="A30" s="170" t="s">
        <v>487</v>
      </c>
      <c r="B30" s="7" t="s">
        <v>1422</v>
      </c>
      <c r="C30" s="8" t="s">
        <v>2798</v>
      </c>
      <c r="D30" s="8" t="s">
        <v>211</v>
      </c>
      <c r="E30" s="74">
        <v>26800</v>
      </c>
      <c r="F30" s="8" t="s">
        <v>488</v>
      </c>
      <c r="G30" s="74" t="s">
        <v>1523</v>
      </c>
      <c r="H30" s="74">
        <v>0</v>
      </c>
      <c r="I30" s="74">
        <v>0</v>
      </c>
      <c r="J30" s="74">
        <v>0</v>
      </c>
      <c r="K30" s="74">
        <v>0</v>
      </c>
      <c r="L30" s="171" t="s">
        <v>489</v>
      </c>
      <c r="M30" s="172" t="s">
        <v>2826</v>
      </c>
      <c r="N30" s="181" t="s">
        <v>3436</v>
      </c>
      <c r="O30" s="181" t="s">
        <v>3437</v>
      </c>
      <c r="P30" s="181" t="s">
        <v>3438</v>
      </c>
      <c r="Q30" s="181" t="s">
        <v>3439</v>
      </c>
    </row>
    <row r="31" spans="1:17" ht="15" customHeight="1" x14ac:dyDescent="0.25">
      <c r="A31" s="170" t="s">
        <v>1202</v>
      </c>
      <c r="B31" s="7" t="s">
        <v>1422</v>
      </c>
      <c r="C31" s="8"/>
      <c r="D31" s="8" t="s">
        <v>7</v>
      </c>
      <c r="E31" s="74">
        <v>26470</v>
      </c>
      <c r="F31" s="8" t="s">
        <v>1203</v>
      </c>
      <c r="G31" s="74" t="s">
        <v>9</v>
      </c>
      <c r="H31" s="74">
        <v>0</v>
      </c>
      <c r="I31" s="74">
        <v>0</v>
      </c>
      <c r="J31" s="74">
        <v>0</v>
      </c>
      <c r="K31" s="74">
        <v>0</v>
      </c>
      <c r="L31" s="171" t="s">
        <v>1204</v>
      </c>
      <c r="M31" s="170" t="s">
        <v>3313</v>
      </c>
      <c r="N31" s="181" t="s">
        <v>3444</v>
      </c>
      <c r="O31" s="181" t="s">
        <v>3437</v>
      </c>
      <c r="P31" s="181">
        <v>0</v>
      </c>
      <c r="Q31" s="181" t="s">
        <v>3441</v>
      </c>
    </row>
    <row r="32" spans="1:17" ht="15" customHeight="1" x14ac:dyDescent="0.25">
      <c r="A32" s="170" t="s">
        <v>493</v>
      </c>
      <c r="B32" s="7" t="s">
        <v>1422</v>
      </c>
      <c r="C32" s="8"/>
      <c r="D32" s="8" t="s">
        <v>494</v>
      </c>
      <c r="E32" s="74">
        <v>26300</v>
      </c>
      <c r="F32" s="8" t="s">
        <v>495</v>
      </c>
      <c r="G32" s="74" t="s">
        <v>1520</v>
      </c>
      <c r="H32" s="74">
        <v>0</v>
      </c>
      <c r="I32" s="74">
        <v>0</v>
      </c>
      <c r="J32" s="74">
        <v>0</v>
      </c>
      <c r="K32" s="74">
        <v>0</v>
      </c>
      <c r="L32" s="171" t="s">
        <v>496</v>
      </c>
      <c r="M32" s="172" t="s">
        <v>1529</v>
      </c>
      <c r="N32" s="181" t="s">
        <v>3458</v>
      </c>
      <c r="O32" s="181" t="s">
        <v>3437</v>
      </c>
      <c r="P32" s="181">
        <v>0</v>
      </c>
      <c r="Q32" s="181" t="s">
        <v>3441</v>
      </c>
    </row>
    <row r="33" spans="1:17" ht="15" customHeight="1" x14ac:dyDescent="0.25">
      <c r="A33" s="170" t="s">
        <v>497</v>
      </c>
      <c r="B33" s="7" t="s">
        <v>1421</v>
      </c>
      <c r="C33" s="8"/>
      <c r="D33" s="8" t="s">
        <v>2723</v>
      </c>
      <c r="E33" s="74">
        <v>26160</v>
      </c>
      <c r="F33" s="8" t="s">
        <v>498</v>
      </c>
      <c r="G33" s="74" t="s">
        <v>113</v>
      </c>
      <c r="H33" s="74" t="s">
        <v>1977</v>
      </c>
      <c r="I33" s="74">
        <v>0</v>
      </c>
      <c r="J33" s="74">
        <v>0</v>
      </c>
      <c r="K33" s="74">
        <v>0</v>
      </c>
      <c r="L33" s="171" t="s">
        <v>499</v>
      </c>
      <c r="M33" s="172" t="s">
        <v>1678</v>
      </c>
      <c r="N33" s="181" t="s">
        <v>3444</v>
      </c>
      <c r="O33" s="181" t="s">
        <v>3437</v>
      </c>
      <c r="P33" s="181">
        <v>0</v>
      </c>
      <c r="Q33" s="181" t="s">
        <v>3439</v>
      </c>
    </row>
    <row r="34" spans="1:17" ht="15" customHeight="1" x14ac:dyDescent="0.25">
      <c r="A34" s="170" t="s">
        <v>500</v>
      </c>
      <c r="B34" s="7" t="s">
        <v>1422</v>
      </c>
      <c r="C34" s="8"/>
      <c r="D34" s="8" t="s">
        <v>2724</v>
      </c>
      <c r="E34" s="74">
        <v>26790</v>
      </c>
      <c r="F34" s="8" t="s">
        <v>501</v>
      </c>
      <c r="G34" s="74" t="s">
        <v>16</v>
      </c>
      <c r="H34" s="74">
        <v>0</v>
      </c>
      <c r="I34" s="74">
        <v>0</v>
      </c>
      <c r="J34" s="74">
        <v>0</v>
      </c>
      <c r="K34" s="74">
        <v>0</v>
      </c>
      <c r="L34" s="171" t="s">
        <v>502</v>
      </c>
      <c r="M34" s="172" t="s">
        <v>1679</v>
      </c>
      <c r="N34" s="181" t="s">
        <v>3436</v>
      </c>
      <c r="O34" s="181" t="s">
        <v>3437</v>
      </c>
      <c r="P34" s="181">
        <v>0</v>
      </c>
      <c r="Q34" s="181" t="s">
        <v>3441</v>
      </c>
    </row>
    <row r="35" spans="1:17" ht="15" customHeight="1" x14ac:dyDescent="0.25">
      <c r="A35" s="170" t="s">
        <v>6</v>
      </c>
      <c r="B35" s="7" t="s">
        <v>1421</v>
      </c>
      <c r="C35" s="8"/>
      <c r="D35" s="8" t="s">
        <v>7</v>
      </c>
      <c r="E35" s="74">
        <v>26410</v>
      </c>
      <c r="F35" s="8" t="s">
        <v>8</v>
      </c>
      <c r="G35" s="74" t="s">
        <v>9</v>
      </c>
      <c r="H35" s="74" t="s">
        <v>1955</v>
      </c>
      <c r="I35" s="74">
        <v>0</v>
      </c>
      <c r="J35" s="74">
        <v>0</v>
      </c>
      <c r="K35" s="74">
        <v>0</v>
      </c>
      <c r="L35" s="171">
        <v>960053329</v>
      </c>
      <c r="M35" s="172" t="s">
        <v>2534</v>
      </c>
      <c r="N35" s="181" t="s">
        <v>3444</v>
      </c>
      <c r="O35" s="181" t="s">
        <v>3437</v>
      </c>
      <c r="P35" s="181">
        <v>0</v>
      </c>
      <c r="Q35" s="181" t="s">
        <v>3439</v>
      </c>
    </row>
    <row r="36" spans="1:17" ht="15" customHeight="1" x14ac:dyDescent="0.25">
      <c r="A36" s="170" t="s">
        <v>813</v>
      </c>
      <c r="B36" s="7" t="s">
        <v>1422</v>
      </c>
      <c r="C36" s="8" t="s">
        <v>1945</v>
      </c>
      <c r="D36" s="8" t="s">
        <v>814</v>
      </c>
      <c r="E36" s="74">
        <v>26460</v>
      </c>
      <c r="F36" s="8" t="s">
        <v>815</v>
      </c>
      <c r="G36" s="74" t="s">
        <v>9</v>
      </c>
      <c r="H36" s="74">
        <v>0</v>
      </c>
      <c r="I36" s="74">
        <v>0</v>
      </c>
      <c r="J36" s="74">
        <v>0</v>
      </c>
      <c r="K36" s="74">
        <v>0</v>
      </c>
      <c r="L36" s="171" t="s">
        <v>816</v>
      </c>
      <c r="M36" s="172" t="s">
        <v>1680</v>
      </c>
      <c r="N36" s="181" t="s">
        <v>3459</v>
      </c>
      <c r="O36" s="181" t="s">
        <v>3437</v>
      </c>
      <c r="P36" s="181">
        <v>0</v>
      </c>
      <c r="Q36" s="181" t="s">
        <v>3439</v>
      </c>
    </row>
    <row r="37" spans="1:17" ht="15" customHeight="1" x14ac:dyDescent="0.25">
      <c r="A37" s="170" t="s">
        <v>508</v>
      </c>
      <c r="B37" s="7" t="s">
        <v>1420</v>
      </c>
      <c r="C37" s="8" t="s">
        <v>509</v>
      </c>
      <c r="D37" s="8" t="s">
        <v>510</v>
      </c>
      <c r="E37" s="74">
        <v>26300</v>
      </c>
      <c r="F37" s="8" t="s">
        <v>11</v>
      </c>
      <c r="G37" s="74" t="s">
        <v>1520</v>
      </c>
      <c r="H37" s="74">
        <v>0</v>
      </c>
      <c r="I37" s="74">
        <v>0</v>
      </c>
      <c r="J37" s="74">
        <v>0</v>
      </c>
      <c r="K37" s="74">
        <v>0</v>
      </c>
      <c r="L37" s="171" t="s">
        <v>511</v>
      </c>
      <c r="M37" s="172" t="s">
        <v>1681</v>
      </c>
      <c r="N37" s="181" t="s">
        <v>3456</v>
      </c>
      <c r="O37" s="181" t="s">
        <v>3437</v>
      </c>
      <c r="P37" s="181">
        <v>0</v>
      </c>
      <c r="Q37" s="181" t="s">
        <v>3439</v>
      </c>
    </row>
    <row r="38" spans="1:17" ht="15" customHeight="1" x14ac:dyDescent="0.25">
      <c r="A38" s="170" t="s">
        <v>512</v>
      </c>
      <c r="B38" s="7" t="s">
        <v>1420</v>
      </c>
      <c r="C38" s="8" t="s">
        <v>513</v>
      </c>
      <c r="D38" s="8" t="s">
        <v>514</v>
      </c>
      <c r="E38" s="74">
        <v>26300</v>
      </c>
      <c r="F38" s="8" t="s">
        <v>11</v>
      </c>
      <c r="G38" s="74" t="s">
        <v>1520</v>
      </c>
      <c r="H38" s="74">
        <v>0</v>
      </c>
      <c r="I38" s="74">
        <v>0</v>
      </c>
      <c r="J38" s="74">
        <v>0</v>
      </c>
      <c r="K38" s="74">
        <v>0</v>
      </c>
      <c r="L38" s="171" t="s">
        <v>515</v>
      </c>
      <c r="M38" s="172" t="s">
        <v>3420</v>
      </c>
      <c r="N38" s="181" t="s">
        <v>3456</v>
      </c>
      <c r="O38" s="181" t="s">
        <v>3437</v>
      </c>
      <c r="P38" s="181">
        <v>0</v>
      </c>
      <c r="Q38" s="181" t="s">
        <v>3439</v>
      </c>
    </row>
    <row r="39" spans="1:17" ht="15" customHeight="1" x14ac:dyDescent="0.25">
      <c r="A39" s="170" t="s">
        <v>12</v>
      </c>
      <c r="B39" s="7" t="s">
        <v>1421</v>
      </c>
      <c r="C39" s="8" t="s">
        <v>13</v>
      </c>
      <c r="D39" s="8" t="s">
        <v>14</v>
      </c>
      <c r="E39" s="74">
        <v>26300</v>
      </c>
      <c r="F39" s="8" t="s">
        <v>11</v>
      </c>
      <c r="G39" s="74" t="s">
        <v>1520</v>
      </c>
      <c r="H39" s="74">
        <v>0</v>
      </c>
      <c r="I39" s="74">
        <v>1</v>
      </c>
      <c r="J39" s="74">
        <v>0</v>
      </c>
      <c r="K39" s="74">
        <v>0</v>
      </c>
      <c r="L39" s="171">
        <v>469288116</v>
      </c>
      <c r="M39" s="172" t="s">
        <v>1530</v>
      </c>
      <c r="N39" s="181" t="s">
        <v>3436</v>
      </c>
      <c r="O39" s="181" t="s">
        <v>3437</v>
      </c>
      <c r="P39" s="181">
        <v>0</v>
      </c>
      <c r="Q39" s="181" t="s">
        <v>3439</v>
      </c>
    </row>
    <row r="40" spans="1:17" ht="15" customHeight="1" x14ac:dyDescent="0.25">
      <c r="A40" s="170" t="s">
        <v>787</v>
      </c>
      <c r="B40" s="7" t="s">
        <v>1421</v>
      </c>
      <c r="C40" s="8" t="s">
        <v>513</v>
      </c>
      <c r="D40" s="8" t="s">
        <v>788</v>
      </c>
      <c r="E40" s="74">
        <v>26300</v>
      </c>
      <c r="F40" s="8" t="s">
        <v>11</v>
      </c>
      <c r="G40" s="74" t="s">
        <v>1520</v>
      </c>
      <c r="H40" s="74">
        <v>0</v>
      </c>
      <c r="I40" s="74">
        <v>1</v>
      </c>
      <c r="J40" s="74">
        <v>0</v>
      </c>
      <c r="K40" s="74">
        <v>0</v>
      </c>
      <c r="L40" s="171" t="s">
        <v>789</v>
      </c>
      <c r="M40" s="172" t="s">
        <v>1531</v>
      </c>
      <c r="N40" s="181" t="s">
        <v>3436</v>
      </c>
      <c r="O40" s="181" t="s">
        <v>3437</v>
      </c>
      <c r="P40" s="181">
        <v>0</v>
      </c>
      <c r="Q40" s="181" t="s">
        <v>3439</v>
      </c>
    </row>
    <row r="41" spans="1:17" ht="15" customHeight="1" x14ac:dyDescent="0.25">
      <c r="A41" s="170" t="s">
        <v>994</v>
      </c>
      <c r="B41" s="7" t="s">
        <v>1422</v>
      </c>
      <c r="C41" s="8" t="s">
        <v>715</v>
      </c>
      <c r="D41" s="8" t="s">
        <v>995</v>
      </c>
      <c r="E41" s="74">
        <v>26300</v>
      </c>
      <c r="F41" s="8" t="s">
        <v>11</v>
      </c>
      <c r="G41" s="74" t="s">
        <v>1520</v>
      </c>
      <c r="H41" s="74">
        <v>0</v>
      </c>
      <c r="I41" s="74">
        <v>0</v>
      </c>
      <c r="J41" s="74">
        <v>0</v>
      </c>
      <c r="K41" s="74">
        <v>0</v>
      </c>
      <c r="L41" s="171" t="s">
        <v>996</v>
      </c>
      <c r="M41" s="172" t="s">
        <v>1682</v>
      </c>
      <c r="N41" s="181" t="s">
        <v>3456</v>
      </c>
      <c r="O41" s="181" t="s">
        <v>3437</v>
      </c>
      <c r="P41" s="181">
        <v>0</v>
      </c>
      <c r="Q41" s="181" t="s">
        <v>3439</v>
      </c>
    </row>
    <row r="42" spans="1:17" ht="15" customHeight="1" x14ac:dyDescent="0.25">
      <c r="A42" s="170" t="s">
        <v>516</v>
      </c>
      <c r="B42" s="7" t="s">
        <v>1420</v>
      </c>
      <c r="C42" s="8" t="s">
        <v>517</v>
      </c>
      <c r="D42" s="8" t="s">
        <v>3088</v>
      </c>
      <c r="E42" s="74">
        <v>26500</v>
      </c>
      <c r="F42" s="8" t="s">
        <v>518</v>
      </c>
      <c r="G42" s="74" t="s">
        <v>1526</v>
      </c>
      <c r="H42" s="74">
        <v>0</v>
      </c>
      <c r="I42" s="74">
        <v>0</v>
      </c>
      <c r="J42" s="74">
        <v>0</v>
      </c>
      <c r="K42" s="74">
        <v>0</v>
      </c>
      <c r="L42" s="171" t="s">
        <v>519</v>
      </c>
      <c r="M42" s="172" t="s">
        <v>1532</v>
      </c>
      <c r="N42" s="181" t="s">
        <v>3436</v>
      </c>
      <c r="O42" s="181" t="s">
        <v>3437</v>
      </c>
      <c r="P42" s="181">
        <v>0</v>
      </c>
      <c r="Q42" s="181" t="s">
        <v>3439</v>
      </c>
    </row>
    <row r="43" spans="1:17" ht="15" customHeight="1" x14ac:dyDescent="0.25">
      <c r="A43" s="170" t="s">
        <v>520</v>
      </c>
      <c r="B43" s="7" t="s">
        <v>1420</v>
      </c>
      <c r="C43" s="8" t="s">
        <v>521</v>
      </c>
      <c r="D43" s="8" t="s">
        <v>522</v>
      </c>
      <c r="E43" s="74">
        <v>26500</v>
      </c>
      <c r="F43" s="8" t="s">
        <v>518</v>
      </c>
      <c r="G43" s="74" t="s">
        <v>1526</v>
      </c>
      <c r="H43" s="74">
        <v>0</v>
      </c>
      <c r="I43" s="74">
        <v>0</v>
      </c>
      <c r="J43" s="74">
        <v>0</v>
      </c>
      <c r="K43" s="74">
        <v>0</v>
      </c>
      <c r="L43" s="171" t="s">
        <v>523</v>
      </c>
      <c r="M43" s="172" t="s">
        <v>1533</v>
      </c>
      <c r="N43" s="181" t="s">
        <v>3436</v>
      </c>
      <c r="O43" s="181" t="s">
        <v>3437</v>
      </c>
      <c r="P43" s="181">
        <v>0</v>
      </c>
      <c r="Q43" s="181" t="s">
        <v>3439</v>
      </c>
    </row>
    <row r="44" spans="1:17" ht="15" customHeight="1" x14ac:dyDescent="0.25">
      <c r="A44" s="170" t="s">
        <v>790</v>
      </c>
      <c r="B44" s="7" t="s">
        <v>1420</v>
      </c>
      <c r="C44" s="8" t="s">
        <v>791</v>
      </c>
      <c r="D44" s="8" t="s">
        <v>877</v>
      </c>
      <c r="E44" s="74">
        <v>26500</v>
      </c>
      <c r="F44" s="8" t="s">
        <v>518</v>
      </c>
      <c r="G44" s="74" t="s">
        <v>1526</v>
      </c>
      <c r="H44" s="74">
        <v>0</v>
      </c>
      <c r="I44" s="74">
        <v>0</v>
      </c>
      <c r="J44" s="74">
        <v>0</v>
      </c>
      <c r="K44" s="74">
        <v>0</v>
      </c>
      <c r="L44" s="171" t="s">
        <v>792</v>
      </c>
      <c r="M44" s="172" t="s">
        <v>1688</v>
      </c>
      <c r="N44" s="181" t="s">
        <v>3436</v>
      </c>
      <c r="O44" s="181" t="s">
        <v>3437</v>
      </c>
      <c r="P44" s="181">
        <v>0</v>
      </c>
      <c r="Q44" s="181" t="s">
        <v>3439</v>
      </c>
    </row>
    <row r="45" spans="1:17" ht="15" customHeight="1" x14ac:dyDescent="0.25">
      <c r="A45" s="170" t="s">
        <v>852</v>
      </c>
      <c r="B45" s="7" t="s">
        <v>1420</v>
      </c>
      <c r="C45" s="8" t="s">
        <v>1365</v>
      </c>
      <c r="D45" s="8" t="s">
        <v>853</v>
      </c>
      <c r="E45" s="74">
        <v>26500</v>
      </c>
      <c r="F45" s="8" t="s">
        <v>518</v>
      </c>
      <c r="G45" s="74" t="s">
        <v>1526</v>
      </c>
      <c r="H45" s="74">
        <v>0</v>
      </c>
      <c r="I45" s="74">
        <v>0</v>
      </c>
      <c r="J45" s="74">
        <v>0</v>
      </c>
      <c r="K45" s="74">
        <v>0</v>
      </c>
      <c r="L45" s="171" t="s">
        <v>854</v>
      </c>
      <c r="M45" s="172" t="s">
        <v>1695</v>
      </c>
      <c r="N45" s="181" t="s">
        <v>3436</v>
      </c>
      <c r="O45" s="181" t="s">
        <v>3437</v>
      </c>
      <c r="P45" s="181">
        <v>0</v>
      </c>
      <c r="Q45" s="181" t="s">
        <v>3439</v>
      </c>
    </row>
    <row r="46" spans="1:17" ht="15" customHeight="1" x14ac:dyDescent="0.25">
      <c r="A46" s="170" t="s">
        <v>857</v>
      </c>
      <c r="B46" s="7" t="s">
        <v>1420</v>
      </c>
      <c r="C46" s="8" t="s">
        <v>10</v>
      </c>
      <c r="D46" s="8" t="s">
        <v>3090</v>
      </c>
      <c r="E46" s="74">
        <v>26500</v>
      </c>
      <c r="F46" s="8" t="s">
        <v>518</v>
      </c>
      <c r="G46" s="74" t="s">
        <v>1526</v>
      </c>
      <c r="H46" s="74">
        <v>0</v>
      </c>
      <c r="I46" s="74">
        <v>0</v>
      </c>
      <c r="J46" s="74">
        <v>0</v>
      </c>
      <c r="K46" s="74">
        <v>0</v>
      </c>
      <c r="L46" s="171" t="s">
        <v>858</v>
      </c>
      <c r="M46" s="172" t="s">
        <v>3316</v>
      </c>
      <c r="N46" s="181" t="s">
        <v>3436</v>
      </c>
      <c r="O46" s="181" t="s">
        <v>3437</v>
      </c>
      <c r="P46" s="181">
        <v>0</v>
      </c>
      <c r="Q46" s="181" t="s">
        <v>3439</v>
      </c>
    </row>
    <row r="47" spans="1:17" ht="15" customHeight="1" x14ac:dyDescent="0.25">
      <c r="A47" s="170" t="s">
        <v>871</v>
      </c>
      <c r="B47" s="7" t="s">
        <v>1420</v>
      </c>
      <c r="C47" s="8" t="s">
        <v>872</v>
      </c>
      <c r="D47" s="8" t="s">
        <v>3091</v>
      </c>
      <c r="E47" s="74">
        <v>26500</v>
      </c>
      <c r="F47" s="8" t="s">
        <v>518</v>
      </c>
      <c r="G47" s="74" t="s">
        <v>1526</v>
      </c>
      <c r="H47" s="74">
        <v>0</v>
      </c>
      <c r="I47" s="74">
        <v>0</v>
      </c>
      <c r="J47" s="74">
        <v>0</v>
      </c>
      <c r="K47" s="74">
        <v>0</v>
      </c>
      <c r="L47" s="171" t="s">
        <v>873</v>
      </c>
      <c r="M47" s="170" t="s">
        <v>3315</v>
      </c>
      <c r="N47" s="181" t="s">
        <v>3456</v>
      </c>
      <c r="O47" s="181" t="s">
        <v>3437</v>
      </c>
      <c r="P47" s="181">
        <v>0</v>
      </c>
      <c r="Q47" s="181" t="s">
        <v>3439</v>
      </c>
    </row>
    <row r="48" spans="1:17" ht="15" customHeight="1" x14ac:dyDescent="0.25">
      <c r="A48" s="170" t="s">
        <v>806</v>
      </c>
      <c r="B48" s="7" t="s">
        <v>1421</v>
      </c>
      <c r="C48" s="8" t="s">
        <v>1365</v>
      </c>
      <c r="D48" s="8" t="s">
        <v>3089</v>
      </c>
      <c r="E48" s="74">
        <v>26500</v>
      </c>
      <c r="F48" s="8" t="s">
        <v>518</v>
      </c>
      <c r="G48" s="74" t="s">
        <v>1526</v>
      </c>
      <c r="H48" s="74">
        <v>0</v>
      </c>
      <c r="I48" s="74">
        <v>0</v>
      </c>
      <c r="J48" s="74">
        <v>0</v>
      </c>
      <c r="K48" s="74">
        <v>0</v>
      </c>
      <c r="L48" s="171">
        <v>475595191</v>
      </c>
      <c r="M48" s="170" t="s">
        <v>2472</v>
      </c>
      <c r="N48" s="181" t="s">
        <v>3436</v>
      </c>
      <c r="O48" s="181" t="s">
        <v>3437</v>
      </c>
      <c r="P48" s="181">
        <v>0</v>
      </c>
      <c r="Q48" s="181" t="s">
        <v>3439</v>
      </c>
    </row>
    <row r="49" spans="1:17" ht="15" customHeight="1" x14ac:dyDescent="0.25">
      <c r="A49" s="170" t="s">
        <v>825</v>
      </c>
      <c r="B49" s="7" t="s">
        <v>1421</v>
      </c>
      <c r="C49" s="8" t="s">
        <v>10</v>
      </c>
      <c r="D49" s="8" t="s">
        <v>3090</v>
      </c>
      <c r="E49" s="74">
        <v>26500</v>
      </c>
      <c r="F49" s="8" t="s">
        <v>518</v>
      </c>
      <c r="G49" s="74" t="s">
        <v>1526</v>
      </c>
      <c r="H49" s="74">
        <v>0</v>
      </c>
      <c r="I49" s="74">
        <v>1</v>
      </c>
      <c r="J49" s="74">
        <v>0</v>
      </c>
      <c r="K49" s="74">
        <v>0</v>
      </c>
      <c r="L49" s="171" t="s">
        <v>827</v>
      </c>
      <c r="M49" s="170" t="s">
        <v>3314</v>
      </c>
      <c r="N49" s="181" t="s">
        <v>3436</v>
      </c>
      <c r="O49" s="181" t="s">
        <v>3437</v>
      </c>
      <c r="P49" s="181">
        <v>0</v>
      </c>
      <c r="Q49" s="181" t="s">
        <v>3439</v>
      </c>
    </row>
    <row r="50" spans="1:17" ht="15" customHeight="1" x14ac:dyDescent="0.25">
      <c r="A50" s="170" t="s">
        <v>874</v>
      </c>
      <c r="B50" s="7" t="s">
        <v>1421</v>
      </c>
      <c r="C50" s="8" t="s">
        <v>872</v>
      </c>
      <c r="D50" s="8" t="s">
        <v>3092</v>
      </c>
      <c r="E50" s="74">
        <v>26500</v>
      </c>
      <c r="F50" s="8" t="s">
        <v>518</v>
      </c>
      <c r="G50" s="74" t="s">
        <v>1526</v>
      </c>
      <c r="H50" s="74">
        <v>0</v>
      </c>
      <c r="I50" s="74">
        <v>0</v>
      </c>
      <c r="J50" s="74">
        <v>0</v>
      </c>
      <c r="K50" s="74">
        <v>0</v>
      </c>
      <c r="L50" s="171" t="s">
        <v>875</v>
      </c>
      <c r="M50" s="172" t="s">
        <v>3389</v>
      </c>
      <c r="N50" s="181" t="s">
        <v>3436</v>
      </c>
      <c r="O50" s="181" t="s">
        <v>3437</v>
      </c>
      <c r="P50" s="181">
        <v>0</v>
      </c>
      <c r="Q50" s="181" t="s">
        <v>3439</v>
      </c>
    </row>
    <row r="51" spans="1:17" ht="15" customHeight="1" x14ac:dyDescent="0.25">
      <c r="A51" s="170" t="s">
        <v>876</v>
      </c>
      <c r="B51" s="7" t="s">
        <v>1421</v>
      </c>
      <c r="C51" s="8" t="s">
        <v>791</v>
      </c>
      <c r="D51" s="8" t="s">
        <v>877</v>
      </c>
      <c r="E51" s="74">
        <v>26500</v>
      </c>
      <c r="F51" s="8" t="s">
        <v>518</v>
      </c>
      <c r="G51" s="74" t="s">
        <v>1526</v>
      </c>
      <c r="H51" s="74">
        <v>0</v>
      </c>
      <c r="I51" s="74">
        <v>0</v>
      </c>
      <c r="J51" s="74">
        <v>0</v>
      </c>
      <c r="K51" s="74">
        <v>0</v>
      </c>
      <c r="L51" s="171" t="s">
        <v>878</v>
      </c>
      <c r="M51" s="172" t="s">
        <v>1685</v>
      </c>
      <c r="N51" s="181" t="s">
        <v>3436</v>
      </c>
      <c r="O51" s="181" t="s">
        <v>3437</v>
      </c>
      <c r="P51" s="181">
        <v>0</v>
      </c>
      <c r="Q51" s="181" t="s">
        <v>3439</v>
      </c>
    </row>
    <row r="52" spans="1:17" ht="15" customHeight="1" x14ac:dyDescent="0.25">
      <c r="A52" s="170" t="s">
        <v>946</v>
      </c>
      <c r="B52" s="7" t="s">
        <v>1421</v>
      </c>
      <c r="C52" s="8" t="s">
        <v>521</v>
      </c>
      <c r="D52" s="8" t="s">
        <v>522</v>
      </c>
      <c r="E52" s="74">
        <v>26500</v>
      </c>
      <c r="F52" s="8" t="s">
        <v>518</v>
      </c>
      <c r="G52" s="74" t="s">
        <v>1526</v>
      </c>
      <c r="H52" s="74">
        <v>0</v>
      </c>
      <c r="I52" s="74">
        <v>0</v>
      </c>
      <c r="J52" s="74">
        <v>0</v>
      </c>
      <c r="K52" s="74">
        <v>0</v>
      </c>
      <c r="L52" s="171" t="s">
        <v>947</v>
      </c>
      <c r="M52" s="172" t="s">
        <v>3390</v>
      </c>
      <c r="N52" s="181" t="s">
        <v>3436</v>
      </c>
      <c r="O52" s="181" t="s">
        <v>3437</v>
      </c>
      <c r="P52" s="181">
        <v>0</v>
      </c>
      <c r="Q52" s="181" t="s">
        <v>3439</v>
      </c>
    </row>
    <row r="53" spans="1:17" ht="15" customHeight="1" x14ac:dyDescent="0.25">
      <c r="A53" s="170" t="s">
        <v>987</v>
      </c>
      <c r="B53" s="7" t="s">
        <v>1421</v>
      </c>
      <c r="C53" s="8" t="s">
        <v>988</v>
      </c>
      <c r="D53" s="8" t="s">
        <v>989</v>
      </c>
      <c r="E53" s="74">
        <v>26500</v>
      </c>
      <c r="F53" s="8" t="s">
        <v>518</v>
      </c>
      <c r="G53" s="74" t="s">
        <v>1526</v>
      </c>
      <c r="H53" s="74">
        <v>0</v>
      </c>
      <c r="I53" s="74">
        <v>0</v>
      </c>
      <c r="J53" s="74">
        <v>0</v>
      </c>
      <c r="K53" s="74">
        <v>0</v>
      </c>
      <c r="L53" s="171" t="s">
        <v>990</v>
      </c>
      <c r="M53" s="172" t="s">
        <v>1534</v>
      </c>
      <c r="N53" s="181" t="s">
        <v>3436</v>
      </c>
      <c r="O53" s="181" t="s">
        <v>3437</v>
      </c>
      <c r="P53" s="181">
        <v>0</v>
      </c>
      <c r="Q53" s="181" t="s">
        <v>3439</v>
      </c>
    </row>
    <row r="54" spans="1:17" ht="15" customHeight="1" x14ac:dyDescent="0.25">
      <c r="A54" s="170" t="s">
        <v>1082</v>
      </c>
      <c r="B54" s="7" t="s">
        <v>1422</v>
      </c>
      <c r="C54" s="8" t="s">
        <v>1083</v>
      </c>
      <c r="D54" s="8" t="s">
        <v>1084</v>
      </c>
      <c r="E54" s="74">
        <v>26500</v>
      </c>
      <c r="F54" s="8" t="s">
        <v>518</v>
      </c>
      <c r="G54" s="74" t="s">
        <v>1526</v>
      </c>
      <c r="H54" s="74">
        <v>0</v>
      </c>
      <c r="I54" s="74">
        <v>0</v>
      </c>
      <c r="J54" s="74">
        <v>0</v>
      </c>
      <c r="K54" s="74">
        <v>0</v>
      </c>
      <c r="L54" s="171" t="s">
        <v>1085</v>
      </c>
      <c r="M54" s="172" t="s">
        <v>1687</v>
      </c>
      <c r="N54" s="181" t="s">
        <v>3436</v>
      </c>
      <c r="O54" s="181" t="s">
        <v>3437</v>
      </c>
      <c r="P54" s="181">
        <v>0</v>
      </c>
      <c r="Q54" s="181" t="s">
        <v>3439</v>
      </c>
    </row>
    <row r="55" spans="1:17" ht="15" customHeight="1" x14ac:dyDescent="0.25">
      <c r="A55" s="170" t="s">
        <v>1171</v>
      </c>
      <c r="B55" s="7" t="s">
        <v>1422</v>
      </c>
      <c r="C55" s="8" t="s">
        <v>1172</v>
      </c>
      <c r="D55" s="8" t="s">
        <v>3093</v>
      </c>
      <c r="E55" s="74">
        <v>26500</v>
      </c>
      <c r="F55" s="8" t="s">
        <v>518</v>
      </c>
      <c r="G55" s="74" t="s">
        <v>1526</v>
      </c>
      <c r="H55" s="74">
        <v>0</v>
      </c>
      <c r="I55" s="74">
        <v>1</v>
      </c>
      <c r="J55" s="74">
        <v>0</v>
      </c>
      <c r="K55" s="74">
        <v>0</v>
      </c>
      <c r="L55" s="171" t="s">
        <v>1174</v>
      </c>
      <c r="M55" s="172" t="s">
        <v>1535</v>
      </c>
      <c r="N55" s="181" t="s">
        <v>3436</v>
      </c>
      <c r="O55" s="181" t="s">
        <v>3437</v>
      </c>
      <c r="P55" s="181">
        <v>0</v>
      </c>
      <c r="Q55" s="181" t="s">
        <v>3439</v>
      </c>
    </row>
    <row r="56" spans="1:17" ht="15" customHeight="1" x14ac:dyDescent="0.25">
      <c r="A56" s="170" t="s">
        <v>1339</v>
      </c>
      <c r="B56" s="7" t="s">
        <v>1421</v>
      </c>
      <c r="C56" s="8"/>
      <c r="D56" s="8" t="s">
        <v>1340</v>
      </c>
      <c r="E56" s="74">
        <v>26260</v>
      </c>
      <c r="F56" s="8" t="s">
        <v>1341</v>
      </c>
      <c r="G56" s="74" t="s">
        <v>1526</v>
      </c>
      <c r="H56" s="74" t="s">
        <v>1959</v>
      </c>
      <c r="I56" s="74">
        <v>0</v>
      </c>
      <c r="J56" s="74">
        <v>0</v>
      </c>
      <c r="K56" s="74">
        <v>0</v>
      </c>
      <c r="L56" s="171" t="s">
        <v>1342</v>
      </c>
      <c r="M56" s="172" t="s">
        <v>3391</v>
      </c>
      <c r="N56" s="181" t="s">
        <v>3460</v>
      </c>
      <c r="O56" s="181" t="s">
        <v>3437</v>
      </c>
      <c r="P56" s="181">
        <v>0</v>
      </c>
      <c r="Q56" s="181" t="s">
        <v>3439</v>
      </c>
    </row>
    <row r="57" spans="1:17" ht="15" customHeight="1" x14ac:dyDescent="0.25">
      <c r="A57" s="170" t="s">
        <v>524</v>
      </c>
      <c r="B57" s="7" t="s">
        <v>1420</v>
      </c>
      <c r="C57" s="8"/>
      <c r="D57" s="8" t="s">
        <v>1377</v>
      </c>
      <c r="E57" s="74">
        <v>26170</v>
      </c>
      <c r="F57" s="8" t="s">
        <v>18</v>
      </c>
      <c r="G57" s="74" t="s">
        <v>16</v>
      </c>
      <c r="H57" s="74">
        <v>0</v>
      </c>
      <c r="I57" s="74">
        <v>0</v>
      </c>
      <c r="J57" s="74">
        <v>0</v>
      </c>
      <c r="K57" s="74" t="s">
        <v>3289</v>
      </c>
      <c r="L57" s="171" t="s">
        <v>525</v>
      </c>
      <c r="M57" s="172" t="s">
        <v>1691</v>
      </c>
      <c r="N57" s="181" t="s">
        <v>3461</v>
      </c>
      <c r="O57" s="181" t="s">
        <v>3437</v>
      </c>
      <c r="P57" s="181">
        <v>0</v>
      </c>
      <c r="Q57" s="181" t="s">
        <v>3439</v>
      </c>
    </row>
    <row r="58" spans="1:17" ht="15" customHeight="1" x14ac:dyDescent="0.25">
      <c r="A58" s="170" t="s">
        <v>17</v>
      </c>
      <c r="B58" s="7" t="s">
        <v>1421</v>
      </c>
      <c r="C58" s="8" t="s">
        <v>3261</v>
      </c>
      <c r="D58" s="8" t="s">
        <v>1376</v>
      </c>
      <c r="E58" s="74">
        <v>26170</v>
      </c>
      <c r="F58" s="8" t="s">
        <v>18</v>
      </c>
      <c r="G58" s="74" t="s">
        <v>16</v>
      </c>
      <c r="H58" s="74">
        <v>0</v>
      </c>
      <c r="I58" s="74">
        <v>1</v>
      </c>
      <c r="J58" s="74">
        <v>0</v>
      </c>
      <c r="K58" s="74" t="s">
        <v>3289</v>
      </c>
      <c r="L58" s="171" t="s">
        <v>19</v>
      </c>
      <c r="M58" s="172" t="s">
        <v>3317</v>
      </c>
      <c r="N58" s="181" t="s">
        <v>3461</v>
      </c>
      <c r="O58" s="181" t="s">
        <v>3437</v>
      </c>
      <c r="P58" s="181">
        <v>0</v>
      </c>
      <c r="Q58" s="181" t="s">
        <v>3439</v>
      </c>
    </row>
    <row r="59" spans="1:17" ht="15" customHeight="1" x14ac:dyDescent="0.25">
      <c r="A59" s="170" t="s">
        <v>526</v>
      </c>
      <c r="B59" s="7" t="s">
        <v>1420</v>
      </c>
      <c r="C59" s="8" t="s">
        <v>527</v>
      </c>
      <c r="D59" s="8" t="s">
        <v>528</v>
      </c>
      <c r="E59" s="74">
        <v>26120</v>
      </c>
      <c r="F59" s="8" t="s">
        <v>23</v>
      </c>
      <c r="G59" s="74" t="s">
        <v>1520</v>
      </c>
      <c r="H59" s="74">
        <v>0</v>
      </c>
      <c r="I59" s="74">
        <v>0</v>
      </c>
      <c r="J59" s="74">
        <v>0</v>
      </c>
      <c r="K59" s="74">
        <v>0</v>
      </c>
      <c r="L59" s="171" t="s">
        <v>529</v>
      </c>
      <c r="M59" s="172" t="s">
        <v>1692</v>
      </c>
      <c r="N59" s="181" t="s">
        <v>3443</v>
      </c>
      <c r="O59" s="181" t="s">
        <v>3437</v>
      </c>
      <c r="P59" s="181">
        <v>0</v>
      </c>
      <c r="Q59" s="181" t="s">
        <v>3441</v>
      </c>
    </row>
    <row r="60" spans="1:17" ht="15" customHeight="1" x14ac:dyDescent="0.25">
      <c r="A60" s="170" t="s">
        <v>20</v>
      </c>
      <c r="B60" s="7" t="s">
        <v>1421</v>
      </c>
      <c r="C60" s="8" t="s">
        <v>21</v>
      </c>
      <c r="D60" s="8" t="s">
        <v>3425</v>
      </c>
      <c r="E60" s="74">
        <v>26120</v>
      </c>
      <c r="F60" s="8" t="s">
        <v>23</v>
      </c>
      <c r="G60" s="74" t="s">
        <v>1520</v>
      </c>
      <c r="H60" s="74">
        <v>0</v>
      </c>
      <c r="I60" s="74">
        <v>1</v>
      </c>
      <c r="J60" s="74">
        <v>0</v>
      </c>
      <c r="K60" s="74">
        <v>0</v>
      </c>
      <c r="L60" s="171" t="s">
        <v>24</v>
      </c>
      <c r="M60" s="172" t="s">
        <v>3318</v>
      </c>
      <c r="N60" s="181" t="s">
        <v>3443</v>
      </c>
      <c r="O60" s="181" t="s">
        <v>3437</v>
      </c>
      <c r="P60" s="181">
        <v>0</v>
      </c>
      <c r="Q60" s="181" t="s">
        <v>3441</v>
      </c>
    </row>
    <row r="61" spans="1:17" ht="15" customHeight="1" x14ac:dyDescent="0.25">
      <c r="A61" s="170" t="s">
        <v>26</v>
      </c>
      <c r="B61" s="7" t="s">
        <v>1422</v>
      </c>
      <c r="C61" s="8" t="s">
        <v>1399</v>
      </c>
      <c r="D61" s="8" t="s">
        <v>3426</v>
      </c>
      <c r="E61" s="74">
        <v>26120</v>
      </c>
      <c r="F61" s="8" t="s">
        <v>23</v>
      </c>
      <c r="G61" s="74" t="s">
        <v>1520</v>
      </c>
      <c r="H61" s="74">
        <v>0</v>
      </c>
      <c r="I61" s="74">
        <v>0</v>
      </c>
      <c r="J61" s="74">
        <v>0</v>
      </c>
      <c r="K61" s="74">
        <v>0</v>
      </c>
      <c r="L61" s="171" t="s">
        <v>28</v>
      </c>
      <c r="M61" s="172" t="s">
        <v>2818</v>
      </c>
      <c r="N61" s="181" t="s">
        <v>3436</v>
      </c>
      <c r="O61" s="181" t="s">
        <v>3437</v>
      </c>
      <c r="P61" s="181">
        <v>0</v>
      </c>
      <c r="Q61" s="181" t="s">
        <v>3441</v>
      </c>
    </row>
    <row r="62" spans="1:17" ht="15" customHeight="1" x14ac:dyDescent="0.25">
      <c r="A62" s="170" t="s">
        <v>29</v>
      </c>
      <c r="B62" s="7" t="s">
        <v>1421</v>
      </c>
      <c r="C62" s="8" t="s">
        <v>21</v>
      </c>
      <c r="D62" s="8" t="s">
        <v>30</v>
      </c>
      <c r="E62" s="74">
        <v>26400</v>
      </c>
      <c r="F62" s="8" t="s">
        <v>31</v>
      </c>
      <c r="G62" s="74" t="s">
        <v>1523</v>
      </c>
      <c r="H62" s="74">
        <v>0</v>
      </c>
      <c r="I62" s="74">
        <v>0</v>
      </c>
      <c r="J62" s="74">
        <v>0</v>
      </c>
      <c r="K62" s="74">
        <v>0</v>
      </c>
      <c r="L62" s="171">
        <v>475628341</v>
      </c>
      <c r="M62" s="172" t="s">
        <v>1693</v>
      </c>
      <c r="N62" s="181" t="s">
        <v>3455</v>
      </c>
      <c r="O62" s="181" t="s">
        <v>3437</v>
      </c>
      <c r="P62" s="181">
        <v>0</v>
      </c>
      <c r="Q62" s="181" t="s">
        <v>3441</v>
      </c>
    </row>
    <row r="63" spans="1:17" ht="15" customHeight="1" x14ac:dyDescent="0.25">
      <c r="A63" s="170" t="s">
        <v>32</v>
      </c>
      <c r="B63" s="7" t="s">
        <v>1421</v>
      </c>
      <c r="C63" s="8"/>
      <c r="D63" s="8" t="s">
        <v>7</v>
      </c>
      <c r="E63" s="74">
        <v>26230</v>
      </c>
      <c r="F63" s="8" t="s">
        <v>33</v>
      </c>
      <c r="G63" s="74" t="s">
        <v>113</v>
      </c>
      <c r="H63" s="74" t="s">
        <v>1956</v>
      </c>
      <c r="I63" s="74">
        <v>0</v>
      </c>
      <c r="J63" s="74">
        <v>0</v>
      </c>
      <c r="K63" s="74">
        <v>0</v>
      </c>
      <c r="L63" s="171" t="s">
        <v>34</v>
      </c>
      <c r="M63" s="170" t="s">
        <v>3319</v>
      </c>
      <c r="N63" s="181" t="s">
        <v>3444</v>
      </c>
      <c r="O63" s="181" t="s">
        <v>3437</v>
      </c>
      <c r="P63" s="181">
        <v>0</v>
      </c>
      <c r="Q63" s="181" t="s">
        <v>3439</v>
      </c>
    </row>
    <row r="64" spans="1:17" ht="15" customHeight="1" x14ac:dyDescent="0.25">
      <c r="A64" s="170" t="s">
        <v>35</v>
      </c>
      <c r="B64" s="7" t="s">
        <v>1422</v>
      </c>
      <c r="C64" s="8" t="s">
        <v>36</v>
      </c>
      <c r="D64" s="8" t="s">
        <v>37</v>
      </c>
      <c r="E64" s="74">
        <v>26600</v>
      </c>
      <c r="F64" s="8" t="s">
        <v>38</v>
      </c>
      <c r="G64" s="74" t="s">
        <v>1526</v>
      </c>
      <c r="H64" s="74">
        <v>0</v>
      </c>
      <c r="I64" s="74">
        <v>0</v>
      </c>
      <c r="J64" s="74">
        <v>0</v>
      </c>
      <c r="K64" s="74">
        <v>0</v>
      </c>
      <c r="L64" s="171" t="s">
        <v>39</v>
      </c>
      <c r="M64" s="172" t="s">
        <v>1694</v>
      </c>
      <c r="N64" s="181" t="s">
        <v>3436</v>
      </c>
      <c r="O64" s="181" t="s">
        <v>3437</v>
      </c>
      <c r="P64" s="181">
        <v>0</v>
      </c>
      <c r="Q64" s="181" t="s">
        <v>3441</v>
      </c>
    </row>
    <row r="65" spans="1:17" ht="15" x14ac:dyDescent="0.25">
      <c r="A65" s="170" t="s">
        <v>40</v>
      </c>
      <c r="B65" s="7" t="s">
        <v>1422</v>
      </c>
      <c r="C65" s="8"/>
      <c r="D65" s="8" t="s">
        <v>2725</v>
      </c>
      <c r="E65" s="74">
        <v>26600</v>
      </c>
      <c r="F65" s="8" t="s">
        <v>41</v>
      </c>
      <c r="G65" s="74" t="s">
        <v>1526</v>
      </c>
      <c r="H65" s="74">
        <v>0</v>
      </c>
      <c r="I65" s="74">
        <v>0</v>
      </c>
      <c r="J65" s="74">
        <v>0</v>
      </c>
      <c r="K65" s="74">
        <v>0</v>
      </c>
      <c r="L65" s="171" t="s">
        <v>42</v>
      </c>
      <c r="M65" s="172" t="s">
        <v>3377</v>
      </c>
      <c r="N65" s="181" t="s">
        <v>3436</v>
      </c>
      <c r="O65" s="181" t="s">
        <v>3437</v>
      </c>
      <c r="P65" s="181">
        <v>0</v>
      </c>
      <c r="Q65" s="181" t="s">
        <v>3441</v>
      </c>
    </row>
    <row r="66" spans="1:17" ht="15" customHeight="1" x14ac:dyDescent="0.25">
      <c r="A66" s="170" t="s">
        <v>49</v>
      </c>
      <c r="B66" s="7" t="s">
        <v>1422</v>
      </c>
      <c r="C66" s="8"/>
      <c r="D66" s="8" t="s">
        <v>3427</v>
      </c>
      <c r="E66" s="74">
        <v>26260</v>
      </c>
      <c r="F66" s="8" t="s">
        <v>1906</v>
      </c>
      <c r="G66" s="74" t="s">
        <v>1526</v>
      </c>
      <c r="H66" s="74">
        <v>0</v>
      </c>
      <c r="I66" s="74">
        <v>0</v>
      </c>
      <c r="J66" s="74">
        <v>0</v>
      </c>
      <c r="K66" s="74">
        <v>0</v>
      </c>
      <c r="L66" s="171" t="s">
        <v>51</v>
      </c>
      <c r="M66" s="172" t="s">
        <v>2941</v>
      </c>
      <c r="N66" s="181" t="s">
        <v>3462</v>
      </c>
      <c r="O66" s="181" t="s">
        <v>3437</v>
      </c>
      <c r="P66" s="181">
        <v>0</v>
      </c>
      <c r="Q66" s="181" t="s">
        <v>3439</v>
      </c>
    </row>
    <row r="67" spans="1:17" ht="15" customHeight="1" x14ac:dyDescent="0.25">
      <c r="A67" s="170" t="s">
        <v>56</v>
      </c>
      <c r="B67" s="7" t="s">
        <v>1421</v>
      </c>
      <c r="C67" s="8"/>
      <c r="D67" s="8" t="s">
        <v>2710</v>
      </c>
      <c r="E67" s="74">
        <v>26450</v>
      </c>
      <c r="F67" s="8" t="s">
        <v>57</v>
      </c>
      <c r="G67" s="74" t="s">
        <v>9</v>
      </c>
      <c r="H67" s="74" t="s">
        <v>1957</v>
      </c>
      <c r="I67" s="74">
        <v>0</v>
      </c>
      <c r="J67" s="74">
        <v>0</v>
      </c>
      <c r="K67" s="74">
        <v>0</v>
      </c>
      <c r="L67" s="171">
        <v>475520590</v>
      </c>
      <c r="M67" s="170" t="s">
        <v>3021</v>
      </c>
      <c r="N67" s="181" t="s">
        <v>3463</v>
      </c>
      <c r="O67" s="181" t="s">
        <v>3437</v>
      </c>
      <c r="P67" s="181">
        <v>0</v>
      </c>
      <c r="Q67" s="181" t="s">
        <v>3439</v>
      </c>
    </row>
    <row r="68" spans="1:17" ht="15" customHeight="1" x14ac:dyDescent="0.25">
      <c r="A68" s="170" t="s">
        <v>52</v>
      </c>
      <c r="B68" s="7" t="s">
        <v>1422</v>
      </c>
      <c r="C68" s="8"/>
      <c r="D68" s="8" t="s">
        <v>53</v>
      </c>
      <c r="E68" s="74">
        <v>26300</v>
      </c>
      <c r="F68" s="8" t="s">
        <v>54</v>
      </c>
      <c r="G68" s="74" t="s">
        <v>1520</v>
      </c>
      <c r="H68" s="74" t="s">
        <v>1999</v>
      </c>
      <c r="I68" s="74">
        <v>0</v>
      </c>
      <c r="J68" s="74">
        <v>0</v>
      </c>
      <c r="K68" s="74">
        <v>0</v>
      </c>
      <c r="L68" s="171" t="s">
        <v>55</v>
      </c>
      <c r="M68" s="172" t="s">
        <v>1697</v>
      </c>
      <c r="N68" s="181" t="s">
        <v>3436</v>
      </c>
      <c r="O68" s="181" t="s">
        <v>3437</v>
      </c>
      <c r="P68" s="181">
        <v>0</v>
      </c>
      <c r="Q68" s="181" t="s">
        <v>3441</v>
      </c>
    </row>
    <row r="69" spans="1:17" ht="15" customHeight="1" x14ac:dyDescent="0.25">
      <c r="A69" s="170" t="s">
        <v>62</v>
      </c>
      <c r="B69" s="7" t="s">
        <v>1420</v>
      </c>
      <c r="C69" s="8"/>
      <c r="D69" s="8" t="s">
        <v>2726</v>
      </c>
      <c r="E69" s="74">
        <v>26120</v>
      </c>
      <c r="F69" s="8" t="s">
        <v>63</v>
      </c>
      <c r="G69" s="74" t="s">
        <v>1520</v>
      </c>
      <c r="H69" s="74" t="s">
        <v>2000</v>
      </c>
      <c r="I69" s="74">
        <v>0</v>
      </c>
      <c r="J69" s="74">
        <v>0</v>
      </c>
      <c r="K69" s="74">
        <v>0</v>
      </c>
      <c r="L69" s="171" t="s">
        <v>64</v>
      </c>
      <c r="M69" s="172" t="s">
        <v>3361</v>
      </c>
      <c r="N69" s="181" t="s">
        <v>3464</v>
      </c>
      <c r="O69" s="181" t="s">
        <v>3437</v>
      </c>
      <c r="P69" s="181">
        <v>0</v>
      </c>
      <c r="Q69" s="181" t="s">
        <v>3441</v>
      </c>
    </row>
    <row r="70" spans="1:17" ht="15" customHeight="1" x14ac:dyDescent="0.25">
      <c r="A70" s="170" t="s">
        <v>65</v>
      </c>
      <c r="B70" s="7" t="s">
        <v>1422</v>
      </c>
      <c r="C70" s="8"/>
      <c r="D70" s="8" t="s">
        <v>66</v>
      </c>
      <c r="E70" s="74">
        <v>26330</v>
      </c>
      <c r="F70" s="8" t="s">
        <v>67</v>
      </c>
      <c r="G70" s="74" t="s">
        <v>43</v>
      </c>
      <c r="H70" s="74">
        <v>0</v>
      </c>
      <c r="I70" s="74">
        <v>0</v>
      </c>
      <c r="J70" s="74">
        <v>0</v>
      </c>
      <c r="K70" s="74">
        <v>0</v>
      </c>
      <c r="L70" s="171" t="s">
        <v>68</v>
      </c>
      <c r="M70" s="172" t="s">
        <v>3320</v>
      </c>
      <c r="N70" s="181" t="s">
        <v>3465</v>
      </c>
      <c r="O70" s="181" t="s">
        <v>3437</v>
      </c>
      <c r="P70" s="181">
        <v>0</v>
      </c>
      <c r="Q70" s="181" t="s">
        <v>3441</v>
      </c>
    </row>
    <row r="71" spans="1:17" ht="15" customHeight="1" x14ac:dyDescent="0.25">
      <c r="A71" s="170" t="s">
        <v>1190</v>
      </c>
      <c r="B71" s="7" t="s">
        <v>1420</v>
      </c>
      <c r="C71" s="8"/>
      <c r="D71" s="8" t="s">
        <v>2728</v>
      </c>
      <c r="E71" s="74">
        <v>26780</v>
      </c>
      <c r="F71" s="8" t="s">
        <v>1188</v>
      </c>
      <c r="G71" s="74" t="s">
        <v>113</v>
      </c>
      <c r="H71" s="74">
        <v>0</v>
      </c>
      <c r="I71" s="74">
        <v>0</v>
      </c>
      <c r="J71" s="74">
        <v>0</v>
      </c>
      <c r="K71" s="74">
        <v>0</v>
      </c>
      <c r="L71" s="171" t="s">
        <v>1191</v>
      </c>
      <c r="M71" s="172" t="s">
        <v>1700</v>
      </c>
      <c r="N71" s="181" t="s">
        <v>3443</v>
      </c>
      <c r="O71" s="181" t="s">
        <v>3437</v>
      </c>
      <c r="P71" s="181">
        <v>0</v>
      </c>
      <c r="Q71" s="181" t="s">
        <v>3439</v>
      </c>
    </row>
    <row r="72" spans="1:17" ht="15" customHeight="1" x14ac:dyDescent="0.25">
      <c r="A72" s="170" t="s">
        <v>1187</v>
      </c>
      <c r="B72" s="7" t="s">
        <v>1421</v>
      </c>
      <c r="C72" s="8" t="s">
        <v>3519</v>
      </c>
      <c r="D72" s="8" t="s">
        <v>2727</v>
      </c>
      <c r="E72" s="74">
        <v>26780</v>
      </c>
      <c r="F72" s="8" t="s">
        <v>1188</v>
      </c>
      <c r="G72" s="74" t="s">
        <v>113</v>
      </c>
      <c r="H72" s="74">
        <v>0</v>
      </c>
      <c r="I72" s="74">
        <v>0</v>
      </c>
      <c r="J72" s="74">
        <v>0</v>
      </c>
      <c r="K72" s="74">
        <v>0</v>
      </c>
      <c r="L72" s="171" t="s">
        <v>1189</v>
      </c>
      <c r="M72" s="172" t="s">
        <v>1699</v>
      </c>
      <c r="N72" s="181" t="s">
        <v>3443</v>
      </c>
      <c r="O72" s="181" t="s">
        <v>3437</v>
      </c>
      <c r="P72" s="181">
        <v>0</v>
      </c>
      <c r="Q72" s="181" t="s">
        <v>3439</v>
      </c>
    </row>
    <row r="73" spans="1:17" ht="15" customHeight="1" x14ac:dyDescent="0.25">
      <c r="A73" s="170" t="s">
        <v>977</v>
      </c>
      <c r="B73" s="7" t="s">
        <v>1420</v>
      </c>
      <c r="C73" s="8" t="s">
        <v>978</v>
      </c>
      <c r="D73" s="8" t="s">
        <v>7</v>
      </c>
      <c r="E73" s="74">
        <v>26300</v>
      </c>
      <c r="F73" s="8" t="s">
        <v>71</v>
      </c>
      <c r="G73" s="74" t="s">
        <v>1526</v>
      </c>
      <c r="H73" s="74">
        <v>0</v>
      </c>
      <c r="I73" s="74">
        <v>0</v>
      </c>
      <c r="J73" s="74">
        <v>0</v>
      </c>
      <c r="K73" s="74">
        <v>0</v>
      </c>
      <c r="L73" s="171" t="s">
        <v>979</v>
      </c>
      <c r="M73" s="172" t="s">
        <v>1702</v>
      </c>
      <c r="N73" s="181" t="s">
        <v>3436</v>
      </c>
      <c r="O73" s="181" t="s">
        <v>3437</v>
      </c>
      <c r="P73" s="181">
        <v>0</v>
      </c>
      <c r="Q73" s="181" t="s">
        <v>3441</v>
      </c>
    </row>
    <row r="74" spans="1:17" ht="15" customHeight="1" x14ac:dyDescent="0.25">
      <c r="A74" s="170" t="s">
        <v>1093</v>
      </c>
      <c r="B74" s="7" t="s">
        <v>1421</v>
      </c>
      <c r="C74" s="8" t="s">
        <v>978</v>
      </c>
      <c r="D74" s="8" t="s">
        <v>1094</v>
      </c>
      <c r="E74" s="74">
        <v>26300</v>
      </c>
      <c r="F74" s="8" t="s">
        <v>71</v>
      </c>
      <c r="G74" s="74" t="s">
        <v>1526</v>
      </c>
      <c r="H74" s="74">
        <v>0</v>
      </c>
      <c r="I74" s="74">
        <v>0</v>
      </c>
      <c r="J74" s="74">
        <v>0</v>
      </c>
      <c r="K74" s="74">
        <v>0</v>
      </c>
      <c r="L74" s="171" t="s">
        <v>1095</v>
      </c>
      <c r="M74" s="172" t="s">
        <v>1701</v>
      </c>
      <c r="N74" s="181" t="s">
        <v>3436</v>
      </c>
      <c r="O74" s="181" t="s">
        <v>3437</v>
      </c>
      <c r="P74" s="181">
        <v>0</v>
      </c>
      <c r="Q74" s="181" t="s">
        <v>3441</v>
      </c>
    </row>
    <row r="75" spans="1:17" ht="15" customHeight="1" x14ac:dyDescent="0.25">
      <c r="A75" s="170" t="s">
        <v>69</v>
      </c>
      <c r="B75" s="7" t="s">
        <v>1422</v>
      </c>
      <c r="C75" s="8" t="s">
        <v>1993</v>
      </c>
      <c r="D75" s="8" t="s">
        <v>70</v>
      </c>
      <c r="E75" s="74">
        <v>26300</v>
      </c>
      <c r="F75" s="8" t="s">
        <v>71</v>
      </c>
      <c r="G75" s="74" t="s">
        <v>1526</v>
      </c>
      <c r="H75" s="74">
        <v>0</v>
      </c>
      <c r="I75" s="74">
        <v>0</v>
      </c>
      <c r="J75" s="74">
        <v>0</v>
      </c>
      <c r="K75" s="74">
        <v>0</v>
      </c>
      <c r="L75" s="171" t="s">
        <v>72</v>
      </c>
      <c r="M75" s="172" t="s">
        <v>1538</v>
      </c>
      <c r="N75" s="181" t="s">
        <v>3447</v>
      </c>
      <c r="O75" s="181" t="s">
        <v>3437</v>
      </c>
      <c r="P75" s="181">
        <v>0</v>
      </c>
      <c r="Q75" s="181" t="s">
        <v>3441</v>
      </c>
    </row>
    <row r="76" spans="1:17" ht="15" customHeight="1" x14ac:dyDescent="0.25">
      <c r="A76" s="170" t="s">
        <v>73</v>
      </c>
      <c r="B76" s="7" t="s">
        <v>1422</v>
      </c>
      <c r="C76" s="8"/>
      <c r="D76" s="8" t="s">
        <v>74</v>
      </c>
      <c r="E76" s="74">
        <v>26410</v>
      </c>
      <c r="F76" s="8" t="s">
        <v>75</v>
      </c>
      <c r="G76" s="74" t="s">
        <v>9</v>
      </c>
      <c r="H76" s="74" t="s">
        <v>1958</v>
      </c>
      <c r="I76" s="74">
        <v>0</v>
      </c>
      <c r="J76" s="74">
        <v>0</v>
      </c>
      <c r="K76" s="74">
        <v>0</v>
      </c>
      <c r="L76" s="171" t="s">
        <v>76</v>
      </c>
      <c r="M76" s="170" t="s">
        <v>1677</v>
      </c>
      <c r="N76" s="181" t="s">
        <v>3463</v>
      </c>
      <c r="O76" s="181" t="s">
        <v>3437</v>
      </c>
      <c r="P76" s="181">
        <v>0</v>
      </c>
      <c r="Q76" s="181" t="s">
        <v>3441</v>
      </c>
    </row>
    <row r="77" spans="1:17" ht="15" customHeight="1" x14ac:dyDescent="0.25">
      <c r="A77" s="170" t="s">
        <v>1230</v>
      </c>
      <c r="B77" s="7" t="s">
        <v>1420</v>
      </c>
      <c r="C77" s="8" t="s">
        <v>1231</v>
      </c>
      <c r="D77" s="8" t="s">
        <v>79</v>
      </c>
      <c r="E77" s="74">
        <v>26750</v>
      </c>
      <c r="F77" s="8" t="s">
        <v>80</v>
      </c>
      <c r="G77" s="74" t="s">
        <v>1527</v>
      </c>
      <c r="H77" s="74">
        <v>0</v>
      </c>
      <c r="I77" s="74">
        <v>0</v>
      </c>
      <c r="J77" s="74">
        <v>0</v>
      </c>
      <c r="K77" s="74">
        <v>0</v>
      </c>
      <c r="L77" s="171" t="s">
        <v>1232</v>
      </c>
      <c r="M77" s="172" t="s">
        <v>1703</v>
      </c>
      <c r="N77" s="181" t="s">
        <v>3466</v>
      </c>
      <c r="O77" s="181" t="s">
        <v>3437</v>
      </c>
      <c r="P77" s="181">
        <v>0</v>
      </c>
      <c r="Q77" s="181" t="s">
        <v>3439</v>
      </c>
    </row>
    <row r="78" spans="1:17" ht="15" customHeight="1" x14ac:dyDescent="0.25">
      <c r="A78" s="170" t="s">
        <v>77</v>
      </c>
      <c r="B78" s="7" t="s">
        <v>1421</v>
      </c>
      <c r="C78" s="8" t="s">
        <v>78</v>
      </c>
      <c r="D78" s="8" t="s">
        <v>79</v>
      </c>
      <c r="E78" s="74">
        <v>26750</v>
      </c>
      <c r="F78" s="8" t="s">
        <v>80</v>
      </c>
      <c r="G78" s="74" t="s">
        <v>1527</v>
      </c>
      <c r="H78" s="74">
        <v>0</v>
      </c>
      <c r="I78" s="74">
        <v>0</v>
      </c>
      <c r="J78" s="74">
        <v>0</v>
      </c>
      <c r="K78" s="74">
        <v>0</v>
      </c>
      <c r="L78" s="171" t="s">
        <v>81</v>
      </c>
      <c r="M78" s="172" t="s">
        <v>3429</v>
      </c>
      <c r="N78" s="181" t="s">
        <v>3450</v>
      </c>
      <c r="O78" s="181" t="s">
        <v>3437</v>
      </c>
      <c r="P78" s="181">
        <v>0</v>
      </c>
      <c r="Q78" s="181" t="s">
        <v>3439</v>
      </c>
    </row>
    <row r="79" spans="1:17" ht="15" customHeight="1" x14ac:dyDescent="0.25">
      <c r="A79" s="170" t="s">
        <v>1105</v>
      </c>
      <c r="B79" s="7" t="s">
        <v>1420</v>
      </c>
      <c r="C79" s="8" t="s">
        <v>1406</v>
      </c>
      <c r="D79" s="8" t="s">
        <v>1414</v>
      </c>
      <c r="E79" s="74">
        <v>26300</v>
      </c>
      <c r="F79" s="8" t="s">
        <v>85</v>
      </c>
      <c r="G79" s="74" t="s">
        <v>1520</v>
      </c>
      <c r="H79" s="74">
        <v>0</v>
      </c>
      <c r="I79" s="74">
        <v>0</v>
      </c>
      <c r="J79" s="74">
        <v>0</v>
      </c>
      <c r="K79" s="74">
        <v>0</v>
      </c>
      <c r="L79" s="171" t="s">
        <v>1106</v>
      </c>
      <c r="M79" s="172" t="s">
        <v>1705</v>
      </c>
      <c r="N79" s="181" t="s">
        <v>3467</v>
      </c>
      <c r="O79" s="181" t="s">
        <v>3437</v>
      </c>
      <c r="P79" s="181">
        <v>0</v>
      </c>
      <c r="Q79" s="181" t="s">
        <v>3441</v>
      </c>
    </row>
    <row r="80" spans="1:17" ht="15" customHeight="1" x14ac:dyDescent="0.25">
      <c r="A80" s="170" t="s">
        <v>82</v>
      </c>
      <c r="B80" s="7" t="s">
        <v>1421</v>
      </c>
      <c r="C80" s="8" t="s">
        <v>83</v>
      </c>
      <c r="D80" s="8" t="s">
        <v>84</v>
      </c>
      <c r="E80" s="74">
        <v>26300</v>
      </c>
      <c r="F80" s="8" t="s">
        <v>85</v>
      </c>
      <c r="G80" s="74" t="s">
        <v>1520</v>
      </c>
      <c r="H80" s="74">
        <v>0</v>
      </c>
      <c r="I80" s="74">
        <v>0</v>
      </c>
      <c r="J80" s="74">
        <v>0</v>
      </c>
      <c r="K80" s="74">
        <v>0</v>
      </c>
      <c r="L80" s="171" t="s">
        <v>86</v>
      </c>
      <c r="M80" s="172" t="s">
        <v>1539</v>
      </c>
      <c r="N80" s="181" t="s">
        <v>3468</v>
      </c>
      <c r="O80" s="181" t="s">
        <v>3437</v>
      </c>
      <c r="P80" s="181">
        <v>0</v>
      </c>
      <c r="Q80" s="181" t="s">
        <v>3441</v>
      </c>
    </row>
    <row r="81" spans="1:17" ht="15" customHeight="1" x14ac:dyDescent="0.25">
      <c r="A81" s="170" t="s">
        <v>1086</v>
      </c>
      <c r="B81" s="7" t="s">
        <v>1422</v>
      </c>
      <c r="C81" s="8" t="s">
        <v>1087</v>
      </c>
      <c r="D81" s="8" t="s">
        <v>1088</v>
      </c>
      <c r="E81" s="74">
        <v>26300</v>
      </c>
      <c r="F81" s="8" t="s">
        <v>85</v>
      </c>
      <c r="G81" s="74" t="s">
        <v>1520</v>
      </c>
      <c r="H81" s="74">
        <v>0</v>
      </c>
      <c r="I81" s="74">
        <v>0</v>
      </c>
      <c r="J81" s="74" t="s">
        <v>3293</v>
      </c>
      <c r="K81" s="74">
        <v>0</v>
      </c>
      <c r="L81" s="171" t="s">
        <v>3428</v>
      </c>
      <c r="M81" s="172" t="s">
        <v>2927</v>
      </c>
      <c r="N81" s="181" t="s">
        <v>3466</v>
      </c>
      <c r="O81" s="181" t="s">
        <v>3437</v>
      </c>
      <c r="P81" s="181">
        <v>0</v>
      </c>
      <c r="Q81" s="181" t="s">
        <v>3441</v>
      </c>
    </row>
    <row r="82" spans="1:17" ht="15" customHeight="1" x14ac:dyDescent="0.25">
      <c r="A82" s="170" t="s">
        <v>87</v>
      </c>
      <c r="B82" s="7" t="s">
        <v>1421</v>
      </c>
      <c r="C82" s="8"/>
      <c r="D82" s="8" t="s">
        <v>3047</v>
      </c>
      <c r="E82" s="74">
        <v>26260</v>
      </c>
      <c r="F82" s="8" t="s">
        <v>88</v>
      </c>
      <c r="G82" s="74" t="s">
        <v>1526</v>
      </c>
      <c r="H82" s="74" t="s">
        <v>1959</v>
      </c>
      <c r="I82" s="74">
        <v>0</v>
      </c>
      <c r="J82" s="74">
        <v>0</v>
      </c>
      <c r="K82" s="74">
        <v>0</v>
      </c>
      <c r="L82" s="171" t="s">
        <v>89</v>
      </c>
      <c r="M82" s="172" t="s">
        <v>1707</v>
      </c>
      <c r="N82" s="181" t="s">
        <v>3469</v>
      </c>
      <c r="O82" s="181" t="s">
        <v>3437</v>
      </c>
      <c r="P82" s="181">
        <v>0</v>
      </c>
      <c r="Q82" s="181" t="s">
        <v>3439</v>
      </c>
    </row>
    <row r="83" spans="1:17" ht="15" customHeight="1" x14ac:dyDescent="0.25">
      <c r="A83" s="170" t="s">
        <v>90</v>
      </c>
      <c r="B83" s="7" t="s">
        <v>1421</v>
      </c>
      <c r="C83" s="8"/>
      <c r="D83" s="8" t="s">
        <v>2729</v>
      </c>
      <c r="E83" s="74">
        <v>26240</v>
      </c>
      <c r="F83" s="8" t="s">
        <v>91</v>
      </c>
      <c r="G83" s="74" t="s">
        <v>43</v>
      </c>
      <c r="H83" s="74" t="s">
        <v>1960</v>
      </c>
      <c r="I83" s="74">
        <v>0</v>
      </c>
      <c r="J83" s="74">
        <v>0</v>
      </c>
      <c r="K83" s="74">
        <v>0</v>
      </c>
      <c r="L83" s="171" t="s">
        <v>92</v>
      </c>
      <c r="M83" s="172" t="s">
        <v>1708</v>
      </c>
      <c r="N83" s="181" t="s">
        <v>3470</v>
      </c>
      <c r="O83" s="181" t="s">
        <v>3437</v>
      </c>
      <c r="P83" s="181">
        <v>0</v>
      </c>
      <c r="Q83" s="181" t="s">
        <v>3441</v>
      </c>
    </row>
    <row r="84" spans="1:17" ht="15" customHeight="1" x14ac:dyDescent="0.25">
      <c r="A84" s="170" t="s">
        <v>93</v>
      </c>
      <c r="B84" s="7" t="s">
        <v>1422</v>
      </c>
      <c r="C84" s="8"/>
      <c r="D84" s="8" t="s">
        <v>94</v>
      </c>
      <c r="E84" s="74">
        <v>26450</v>
      </c>
      <c r="F84" s="8" t="s">
        <v>1908</v>
      </c>
      <c r="G84" s="74" t="s">
        <v>113</v>
      </c>
      <c r="H84" s="74">
        <v>0</v>
      </c>
      <c r="I84" s="74">
        <v>0</v>
      </c>
      <c r="J84" s="74">
        <v>0</v>
      </c>
      <c r="K84" s="74">
        <v>0</v>
      </c>
      <c r="L84" s="171" t="s">
        <v>95</v>
      </c>
      <c r="M84" s="172" t="s">
        <v>1709</v>
      </c>
      <c r="N84" s="181" t="s">
        <v>3465</v>
      </c>
      <c r="O84" s="181" t="s">
        <v>3437</v>
      </c>
      <c r="P84" s="181">
        <v>0</v>
      </c>
      <c r="Q84" s="181" t="s">
        <v>3439</v>
      </c>
    </row>
    <row r="85" spans="1:17" ht="15" customHeight="1" x14ac:dyDescent="0.25">
      <c r="A85" s="170" t="s">
        <v>1123</v>
      </c>
      <c r="B85" s="7" t="s">
        <v>1420</v>
      </c>
      <c r="C85" s="8" t="s">
        <v>966</v>
      </c>
      <c r="D85" s="8" t="s">
        <v>1124</v>
      </c>
      <c r="E85" s="74">
        <v>26260</v>
      </c>
      <c r="F85" s="8" t="s">
        <v>967</v>
      </c>
      <c r="G85" s="74" t="s">
        <v>1527</v>
      </c>
      <c r="H85" s="74">
        <v>0</v>
      </c>
      <c r="I85" s="74">
        <v>0</v>
      </c>
      <c r="J85" s="74">
        <v>0</v>
      </c>
      <c r="K85" s="74">
        <v>0</v>
      </c>
      <c r="L85" s="171" t="s">
        <v>1125</v>
      </c>
      <c r="M85" s="170" t="s">
        <v>2998</v>
      </c>
      <c r="N85" s="181" t="s">
        <v>3456</v>
      </c>
      <c r="O85" s="181" t="s">
        <v>3437</v>
      </c>
      <c r="P85" s="181">
        <v>0</v>
      </c>
      <c r="Q85" s="181" t="s">
        <v>3441</v>
      </c>
    </row>
    <row r="86" spans="1:17" ht="15" customHeight="1" x14ac:dyDescent="0.25">
      <c r="A86" s="170" t="s">
        <v>965</v>
      </c>
      <c r="B86" s="7" t="s">
        <v>1421</v>
      </c>
      <c r="C86" s="8" t="s">
        <v>966</v>
      </c>
      <c r="D86" s="8" t="s">
        <v>74</v>
      </c>
      <c r="E86" s="74">
        <v>26260</v>
      </c>
      <c r="F86" s="8" t="s">
        <v>967</v>
      </c>
      <c r="G86" s="74" t="s">
        <v>1527</v>
      </c>
      <c r="H86" s="74">
        <v>0</v>
      </c>
      <c r="I86" s="74">
        <v>0</v>
      </c>
      <c r="J86" s="74">
        <v>0</v>
      </c>
      <c r="K86" s="74">
        <v>0</v>
      </c>
      <c r="L86" s="171" t="s">
        <v>968</v>
      </c>
      <c r="M86" s="170" t="s">
        <v>2490</v>
      </c>
      <c r="N86" s="181" t="s">
        <v>3436</v>
      </c>
      <c r="O86" s="181" t="s">
        <v>3437</v>
      </c>
      <c r="P86" s="181">
        <v>0</v>
      </c>
      <c r="Q86" s="181" t="s">
        <v>3439</v>
      </c>
    </row>
    <row r="87" spans="1:17" ht="15" customHeight="1" x14ac:dyDescent="0.25">
      <c r="A87" s="170" t="s">
        <v>96</v>
      </c>
      <c r="B87" s="7" t="s">
        <v>1420</v>
      </c>
      <c r="C87" s="8"/>
      <c r="D87" s="8" t="s">
        <v>97</v>
      </c>
      <c r="E87" s="74">
        <v>26270</v>
      </c>
      <c r="F87" s="8" t="s">
        <v>98</v>
      </c>
      <c r="G87" s="74" t="s">
        <v>1523</v>
      </c>
      <c r="H87" s="74" t="s">
        <v>1961</v>
      </c>
      <c r="I87" s="74">
        <v>0</v>
      </c>
      <c r="J87" s="74">
        <v>0</v>
      </c>
      <c r="K87" s="74">
        <v>0</v>
      </c>
      <c r="L87" s="171" t="s">
        <v>99</v>
      </c>
      <c r="M87" s="172" t="s">
        <v>1710</v>
      </c>
      <c r="N87" s="181" t="s">
        <v>3471</v>
      </c>
      <c r="O87" s="181" t="s">
        <v>3437</v>
      </c>
      <c r="P87" s="181">
        <v>0</v>
      </c>
      <c r="Q87" s="181" t="s">
        <v>3439</v>
      </c>
    </row>
    <row r="88" spans="1:17" ht="15" customHeight="1" x14ac:dyDescent="0.25">
      <c r="A88" s="170" t="s">
        <v>100</v>
      </c>
      <c r="B88" s="7" t="s">
        <v>1421</v>
      </c>
      <c r="C88" s="8"/>
      <c r="D88" s="8" t="s">
        <v>101</v>
      </c>
      <c r="E88" s="74">
        <v>26400</v>
      </c>
      <c r="F88" s="8" t="s">
        <v>102</v>
      </c>
      <c r="G88" s="74" t="s">
        <v>9</v>
      </c>
      <c r="H88" s="74">
        <v>0</v>
      </c>
      <c r="I88" s="74">
        <v>0</v>
      </c>
      <c r="J88" s="74">
        <v>0</v>
      </c>
      <c r="K88" s="74">
        <v>0</v>
      </c>
      <c r="L88" s="171" t="s">
        <v>103</v>
      </c>
      <c r="M88" s="172" t="s">
        <v>2480</v>
      </c>
      <c r="N88" s="181" t="s">
        <v>3451</v>
      </c>
      <c r="O88" s="181" t="s">
        <v>3437</v>
      </c>
      <c r="P88" s="181">
        <v>0</v>
      </c>
      <c r="Q88" s="181" t="s">
        <v>3439</v>
      </c>
    </row>
    <row r="89" spans="1:17" ht="15" customHeight="1" x14ac:dyDescent="0.25">
      <c r="A89" s="170" t="s">
        <v>104</v>
      </c>
      <c r="B89" s="7" t="s">
        <v>1422</v>
      </c>
      <c r="C89" s="8"/>
      <c r="D89" s="8" t="s">
        <v>2731</v>
      </c>
      <c r="E89" s="74">
        <v>26230</v>
      </c>
      <c r="F89" s="8" t="s">
        <v>105</v>
      </c>
      <c r="G89" s="74" t="s">
        <v>113</v>
      </c>
      <c r="H89" s="74" t="s">
        <v>1956</v>
      </c>
      <c r="I89" s="74">
        <v>0</v>
      </c>
      <c r="J89" s="74">
        <v>0</v>
      </c>
      <c r="K89" s="74">
        <v>0</v>
      </c>
      <c r="L89" s="171" t="s">
        <v>106</v>
      </c>
      <c r="M89" s="172" t="s">
        <v>3378</v>
      </c>
      <c r="N89" s="181" t="s">
        <v>3444</v>
      </c>
      <c r="O89" s="181" t="s">
        <v>3437</v>
      </c>
      <c r="P89" s="181">
        <v>0</v>
      </c>
      <c r="Q89" s="181" t="s">
        <v>3439</v>
      </c>
    </row>
    <row r="90" spans="1:17" ht="15" customHeight="1" x14ac:dyDescent="0.25">
      <c r="A90" s="170" t="s">
        <v>107</v>
      </c>
      <c r="B90" s="7" t="s">
        <v>1421</v>
      </c>
      <c r="C90" s="8"/>
      <c r="D90" s="8" t="s">
        <v>2732</v>
      </c>
      <c r="E90" s="74">
        <v>26120</v>
      </c>
      <c r="F90" s="8" t="s">
        <v>108</v>
      </c>
      <c r="G90" s="74" t="s">
        <v>1520</v>
      </c>
      <c r="H90" s="74" t="s">
        <v>2000</v>
      </c>
      <c r="I90" s="74">
        <v>0</v>
      </c>
      <c r="J90" s="74">
        <v>0</v>
      </c>
      <c r="K90" s="74">
        <v>0</v>
      </c>
      <c r="L90" s="171" t="s">
        <v>109</v>
      </c>
      <c r="M90" s="172" t="s">
        <v>1712</v>
      </c>
      <c r="N90" s="181" t="s">
        <v>3472</v>
      </c>
      <c r="O90" s="181" t="s">
        <v>3437</v>
      </c>
      <c r="P90" s="181">
        <v>0</v>
      </c>
      <c r="Q90" s="181" t="s">
        <v>3441</v>
      </c>
    </row>
    <row r="91" spans="1:17" ht="15" customHeight="1" x14ac:dyDescent="0.25">
      <c r="A91" s="170" t="s">
        <v>1266</v>
      </c>
      <c r="B91" s="7" t="s">
        <v>1420</v>
      </c>
      <c r="C91" s="8" t="s">
        <v>2919</v>
      </c>
      <c r="D91" s="8" t="s">
        <v>2786</v>
      </c>
      <c r="E91" s="74">
        <v>26110</v>
      </c>
      <c r="F91" s="8" t="s">
        <v>1267</v>
      </c>
      <c r="G91" s="74" t="s">
        <v>16</v>
      </c>
      <c r="H91" s="74" t="s">
        <v>1976</v>
      </c>
      <c r="I91" s="74">
        <v>0</v>
      </c>
      <c r="J91" s="74">
        <v>0</v>
      </c>
      <c r="K91" s="74" t="s">
        <v>3289</v>
      </c>
      <c r="L91" s="171" t="s">
        <v>1268</v>
      </c>
      <c r="M91" s="172" t="s">
        <v>3321</v>
      </c>
      <c r="N91" s="181" t="s">
        <v>3447</v>
      </c>
      <c r="O91" s="181" t="s">
        <v>3437</v>
      </c>
      <c r="P91" s="181">
        <v>0</v>
      </c>
      <c r="Q91" s="181" t="s">
        <v>3439</v>
      </c>
    </row>
    <row r="92" spans="1:17" ht="15" customHeight="1" x14ac:dyDescent="0.25">
      <c r="A92" s="170" t="s">
        <v>530</v>
      </c>
      <c r="B92" s="7" t="s">
        <v>1420</v>
      </c>
      <c r="C92" s="8" t="s">
        <v>531</v>
      </c>
      <c r="D92" s="8" t="s">
        <v>532</v>
      </c>
      <c r="E92" s="74">
        <v>26400</v>
      </c>
      <c r="F92" s="8" t="s">
        <v>533</v>
      </c>
      <c r="G92" s="74" t="s">
        <v>9</v>
      </c>
      <c r="H92" s="74">
        <v>0</v>
      </c>
      <c r="I92" s="74">
        <v>0</v>
      </c>
      <c r="J92" s="74">
        <v>0</v>
      </c>
      <c r="K92" s="74">
        <v>0</v>
      </c>
      <c r="L92" s="171" t="s">
        <v>534</v>
      </c>
      <c r="M92" s="170" t="s">
        <v>3397</v>
      </c>
      <c r="N92" s="181" t="s">
        <v>3443</v>
      </c>
      <c r="O92" s="181" t="s">
        <v>3437</v>
      </c>
      <c r="P92" s="181">
        <v>0</v>
      </c>
      <c r="Q92" s="182">
        <v>46996</v>
      </c>
    </row>
    <row r="93" spans="1:17" ht="15" customHeight="1" x14ac:dyDescent="0.25">
      <c r="A93" s="170" t="s">
        <v>859</v>
      </c>
      <c r="B93" s="7" t="s">
        <v>1420</v>
      </c>
      <c r="C93" s="8" t="s">
        <v>829</v>
      </c>
      <c r="D93" s="8" t="s">
        <v>3402</v>
      </c>
      <c r="E93" s="74">
        <v>26400</v>
      </c>
      <c r="F93" s="8" t="s">
        <v>533</v>
      </c>
      <c r="G93" s="74" t="s">
        <v>9</v>
      </c>
      <c r="H93" s="74">
        <v>0</v>
      </c>
      <c r="I93" s="74">
        <v>0</v>
      </c>
      <c r="J93" s="74">
        <v>0</v>
      </c>
      <c r="K93" s="74">
        <v>0</v>
      </c>
      <c r="L93" s="171" t="s">
        <v>861</v>
      </c>
      <c r="M93" s="172" t="s">
        <v>1714</v>
      </c>
      <c r="N93" s="181" t="s">
        <v>3443</v>
      </c>
      <c r="O93" s="181" t="s">
        <v>3437</v>
      </c>
      <c r="P93" s="181">
        <v>0</v>
      </c>
      <c r="Q93" s="182">
        <v>46996</v>
      </c>
    </row>
    <row r="94" spans="1:17" ht="15" customHeight="1" x14ac:dyDescent="0.25">
      <c r="A94" s="170" t="s">
        <v>828</v>
      </c>
      <c r="B94" s="7" t="s">
        <v>1421</v>
      </c>
      <c r="C94" s="8" t="s">
        <v>829</v>
      </c>
      <c r="D94" s="8" t="s">
        <v>830</v>
      </c>
      <c r="E94" s="74">
        <v>26400</v>
      </c>
      <c r="F94" s="8" t="s">
        <v>533</v>
      </c>
      <c r="G94" s="74" t="s">
        <v>9</v>
      </c>
      <c r="H94" s="74">
        <v>0</v>
      </c>
      <c r="I94" s="74">
        <v>0</v>
      </c>
      <c r="J94" s="74">
        <v>0</v>
      </c>
      <c r="K94" s="74">
        <v>0</v>
      </c>
      <c r="L94" s="171" t="s">
        <v>831</v>
      </c>
      <c r="M94" s="170" t="s">
        <v>3371</v>
      </c>
      <c r="N94" s="181" t="s">
        <v>3443</v>
      </c>
      <c r="O94" s="181" t="s">
        <v>3437</v>
      </c>
      <c r="P94" s="181">
        <v>0</v>
      </c>
      <c r="Q94" s="182">
        <v>46996</v>
      </c>
    </row>
    <row r="95" spans="1:17" ht="15" customHeight="1" x14ac:dyDescent="0.25">
      <c r="A95" s="170" t="s">
        <v>1136</v>
      </c>
      <c r="B95" s="7" t="s">
        <v>1421</v>
      </c>
      <c r="C95" s="8" t="s">
        <v>1137</v>
      </c>
      <c r="D95" s="8" t="s">
        <v>1138</v>
      </c>
      <c r="E95" s="74">
        <v>26400</v>
      </c>
      <c r="F95" s="8" t="s">
        <v>533</v>
      </c>
      <c r="G95" s="74" t="s">
        <v>9</v>
      </c>
      <c r="H95" s="74">
        <v>0</v>
      </c>
      <c r="I95" s="74">
        <v>2</v>
      </c>
      <c r="J95" s="74">
        <v>0</v>
      </c>
      <c r="K95" s="74">
        <v>0</v>
      </c>
      <c r="L95" s="171" t="s">
        <v>1139</v>
      </c>
      <c r="M95" s="172" t="s">
        <v>3362</v>
      </c>
      <c r="N95" s="181" t="s">
        <v>3443</v>
      </c>
      <c r="O95" s="181" t="s">
        <v>3437</v>
      </c>
      <c r="P95" s="181">
        <v>0</v>
      </c>
      <c r="Q95" s="182">
        <v>46996</v>
      </c>
    </row>
    <row r="96" spans="1:17" ht="15" customHeight="1" x14ac:dyDescent="0.25">
      <c r="A96" s="170" t="s">
        <v>1324</v>
      </c>
      <c r="B96" s="7" t="s">
        <v>1422</v>
      </c>
      <c r="C96" s="8" t="s">
        <v>966</v>
      </c>
      <c r="D96" s="8" t="s">
        <v>1325</v>
      </c>
      <c r="E96" s="74">
        <v>26400</v>
      </c>
      <c r="F96" s="8" t="s">
        <v>533</v>
      </c>
      <c r="G96" s="74" t="s">
        <v>9</v>
      </c>
      <c r="H96" s="74">
        <v>0</v>
      </c>
      <c r="I96" s="74">
        <v>0</v>
      </c>
      <c r="J96" s="74">
        <v>0</v>
      </c>
      <c r="K96" s="74">
        <v>0</v>
      </c>
      <c r="L96" s="171" t="s">
        <v>1326</v>
      </c>
      <c r="M96" s="170" t="s">
        <v>2867</v>
      </c>
      <c r="N96" s="181" t="s">
        <v>3443</v>
      </c>
      <c r="O96" s="181" t="s">
        <v>3437</v>
      </c>
      <c r="P96" s="181">
        <v>0</v>
      </c>
      <c r="Q96" s="182">
        <v>46996</v>
      </c>
    </row>
    <row r="97" spans="1:17" ht="15" customHeight="1" x14ac:dyDescent="0.25">
      <c r="A97" s="170" t="s">
        <v>114</v>
      </c>
      <c r="B97" s="7" t="s">
        <v>1421</v>
      </c>
      <c r="C97" s="8" t="s">
        <v>1364</v>
      </c>
      <c r="D97" s="8" t="s">
        <v>2787</v>
      </c>
      <c r="E97" s="74">
        <v>26600</v>
      </c>
      <c r="F97" s="8" t="s">
        <v>115</v>
      </c>
      <c r="G97" s="74" t="s">
        <v>1526</v>
      </c>
      <c r="H97" s="74" t="s">
        <v>1962</v>
      </c>
      <c r="I97" s="74">
        <v>0</v>
      </c>
      <c r="J97" s="74">
        <v>0</v>
      </c>
      <c r="K97" s="74">
        <v>0</v>
      </c>
      <c r="L97" s="171">
        <v>983077507</v>
      </c>
      <c r="M97" s="172" t="s">
        <v>1541</v>
      </c>
      <c r="N97" s="181" t="s">
        <v>3456</v>
      </c>
      <c r="O97" s="181" t="s">
        <v>3437</v>
      </c>
      <c r="P97" s="181">
        <v>0</v>
      </c>
      <c r="Q97" s="181" t="s">
        <v>3441</v>
      </c>
    </row>
    <row r="98" spans="1:17" ht="15" customHeight="1" x14ac:dyDescent="0.25">
      <c r="A98" s="170" t="s">
        <v>116</v>
      </c>
      <c r="B98" s="7" t="s">
        <v>1421</v>
      </c>
      <c r="C98" s="8"/>
      <c r="D98" s="8" t="s">
        <v>2789</v>
      </c>
      <c r="E98" s="74">
        <v>26110</v>
      </c>
      <c r="F98" s="8" t="s">
        <v>117</v>
      </c>
      <c r="G98" s="74" t="s">
        <v>16</v>
      </c>
      <c r="H98" s="74" t="s">
        <v>1963</v>
      </c>
      <c r="I98" s="74">
        <v>0</v>
      </c>
      <c r="J98" s="74">
        <v>0</v>
      </c>
      <c r="K98" s="74" t="s">
        <v>3289</v>
      </c>
      <c r="L98" s="171" t="s">
        <v>118</v>
      </c>
      <c r="M98" s="172" t="s">
        <v>3322</v>
      </c>
      <c r="N98" s="181" t="s">
        <v>3459</v>
      </c>
      <c r="O98" s="181" t="s">
        <v>3437</v>
      </c>
      <c r="P98" s="181">
        <v>0</v>
      </c>
      <c r="Q98" s="181" t="s">
        <v>3439</v>
      </c>
    </row>
    <row r="99" spans="1:17" ht="15" customHeight="1" x14ac:dyDescent="0.25">
      <c r="A99" s="170" t="s">
        <v>535</v>
      </c>
      <c r="B99" s="7" t="s">
        <v>1420</v>
      </c>
      <c r="C99" s="8" t="s">
        <v>536</v>
      </c>
      <c r="D99" s="8" t="s">
        <v>3431</v>
      </c>
      <c r="E99" s="74">
        <v>26150</v>
      </c>
      <c r="F99" s="8" t="s">
        <v>538</v>
      </c>
      <c r="G99" s="74" t="s">
        <v>9</v>
      </c>
      <c r="H99" s="74">
        <v>0</v>
      </c>
      <c r="I99" s="74">
        <v>0</v>
      </c>
      <c r="J99" s="74">
        <v>0</v>
      </c>
      <c r="K99" s="74">
        <v>0</v>
      </c>
      <c r="L99" s="171" t="s">
        <v>539</v>
      </c>
      <c r="M99" s="170" t="s">
        <v>1716</v>
      </c>
      <c r="N99" s="181" t="s">
        <v>3473</v>
      </c>
      <c r="O99" s="181" t="s">
        <v>3437</v>
      </c>
      <c r="P99" s="181">
        <v>0</v>
      </c>
      <c r="Q99" s="181" t="s">
        <v>3439</v>
      </c>
    </row>
    <row r="100" spans="1:17" ht="15" customHeight="1" x14ac:dyDescent="0.25">
      <c r="A100" s="170" t="s">
        <v>1244</v>
      </c>
      <c r="B100" s="7" t="s">
        <v>1421</v>
      </c>
      <c r="C100" s="8" t="s">
        <v>536</v>
      </c>
      <c r="D100" s="8" t="s">
        <v>1245</v>
      </c>
      <c r="E100" s="74">
        <v>26150</v>
      </c>
      <c r="F100" s="8" t="s">
        <v>538</v>
      </c>
      <c r="G100" s="74" t="s">
        <v>9</v>
      </c>
      <c r="H100" s="74">
        <v>0</v>
      </c>
      <c r="I100" s="74">
        <v>1</v>
      </c>
      <c r="J100" s="74">
        <v>0</v>
      </c>
      <c r="K100" s="74">
        <v>0</v>
      </c>
      <c r="L100" s="171" t="s">
        <v>1246</v>
      </c>
      <c r="M100" s="170" t="s">
        <v>2860</v>
      </c>
      <c r="N100" s="181" t="s">
        <v>3442</v>
      </c>
      <c r="O100" s="181" t="s">
        <v>3437</v>
      </c>
      <c r="P100" s="181">
        <v>0</v>
      </c>
      <c r="Q100" s="181" t="s">
        <v>3439</v>
      </c>
    </row>
    <row r="101" spans="1:17" ht="15" customHeight="1" x14ac:dyDescent="0.25">
      <c r="A101" s="170" t="s">
        <v>540</v>
      </c>
      <c r="B101" s="7" t="s">
        <v>1420</v>
      </c>
      <c r="C101" s="8"/>
      <c r="D101" s="8" t="s">
        <v>541</v>
      </c>
      <c r="E101" s="74">
        <v>26220</v>
      </c>
      <c r="F101" s="8" t="s">
        <v>542</v>
      </c>
      <c r="G101" s="74" t="s">
        <v>9</v>
      </c>
      <c r="H101" s="74">
        <v>0</v>
      </c>
      <c r="I101" s="74">
        <v>0</v>
      </c>
      <c r="J101" s="74">
        <v>0</v>
      </c>
      <c r="K101" s="74">
        <v>0</v>
      </c>
      <c r="L101" s="171">
        <v>469260255</v>
      </c>
      <c r="M101" s="172" t="s">
        <v>3323</v>
      </c>
      <c r="N101" s="181" t="s">
        <v>3436</v>
      </c>
      <c r="O101" s="181" t="s">
        <v>3437</v>
      </c>
      <c r="P101" s="181">
        <v>0</v>
      </c>
      <c r="Q101" s="181" t="s">
        <v>3439</v>
      </c>
    </row>
    <row r="102" spans="1:17" ht="15" customHeight="1" x14ac:dyDescent="0.25">
      <c r="A102" s="170" t="s">
        <v>879</v>
      </c>
      <c r="B102" s="7" t="s">
        <v>1421</v>
      </c>
      <c r="C102" s="8" t="s">
        <v>880</v>
      </c>
      <c r="D102" s="8" t="s">
        <v>880</v>
      </c>
      <c r="E102" s="74">
        <v>26220</v>
      </c>
      <c r="F102" s="8" t="s">
        <v>542</v>
      </c>
      <c r="G102" s="74" t="s">
        <v>9</v>
      </c>
      <c r="H102" s="74">
        <v>0</v>
      </c>
      <c r="I102" s="74">
        <v>0</v>
      </c>
      <c r="J102" s="74">
        <v>0</v>
      </c>
      <c r="K102" s="74">
        <v>0</v>
      </c>
      <c r="L102" s="171">
        <v>469260252</v>
      </c>
      <c r="M102" s="172" t="s">
        <v>1835</v>
      </c>
      <c r="N102" s="181" t="s">
        <v>3474</v>
      </c>
      <c r="O102" s="181" t="s">
        <v>3437</v>
      </c>
      <c r="P102" s="181">
        <v>0</v>
      </c>
      <c r="Q102" s="181" t="s">
        <v>3439</v>
      </c>
    </row>
    <row r="103" spans="1:17" ht="15" customHeight="1" x14ac:dyDescent="0.25">
      <c r="A103" s="170" t="s">
        <v>1336</v>
      </c>
      <c r="B103" s="7" t="s">
        <v>1422</v>
      </c>
      <c r="C103" s="8"/>
      <c r="D103" s="8" t="s">
        <v>1416</v>
      </c>
      <c r="E103" s="74">
        <v>26400</v>
      </c>
      <c r="F103" s="8" t="s">
        <v>1337</v>
      </c>
      <c r="G103" s="74" t="s">
        <v>1523</v>
      </c>
      <c r="H103" s="74" t="s">
        <v>1973</v>
      </c>
      <c r="I103" s="74">
        <v>0</v>
      </c>
      <c r="J103" s="74">
        <v>0</v>
      </c>
      <c r="K103" s="74">
        <v>0</v>
      </c>
      <c r="L103" s="171" t="s">
        <v>1338</v>
      </c>
      <c r="M103" s="172" t="s">
        <v>3384</v>
      </c>
      <c r="N103" s="181" t="s">
        <v>3475</v>
      </c>
      <c r="O103" s="181" t="s">
        <v>3437</v>
      </c>
      <c r="P103" s="181">
        <v>0</v>
      </c>
      <c r="Q103" s="181" t="s">
        <v>3439</v>
      </c>
    </row>
    <row r="104" spans="1:17" ht="15" customHeight="1" x14ac:dyDescent="0.25">
      <c r="A104" s="170" t="s">
        <v>543</v>
      </c>
      <c r="B104" s="7" t="s">
        <v>1420</v>
      </c>
      <c r="C104" s="8" t="s">
        <v>544</v>
      </c>
      <c r="D104" s="8" t="s">
        <v>545</v>
      </c>
      <c r="E104" s="74">
        <v>26290</v>
      </c>
      <c r="F104" s="8" t="s">
        <v>546</v>
      </c>
      <c r="G104" s="74" t="s">
        <v>16</v>
      </c>
      <c r="H104" s="74">
        <v>0</v>
      </c>
      <c r="I104" s="74">
        <v>0</v>
      </c>
      <c r="J104" s="74">
        <v>0</v>
      </c>
      <c r="K104" s="74">
        <v>0</v>
      </c>
      <c r="L104" s="171" t="s">
        <v>547</v>
      </c>
      <c r="M104" s="7" t="s">
        <v>2846</v>
      </c>
      <c r="N104" s="181" t="s">
        <v>3476</v>
      </c>
      <c r="O104" s="181" t="s">
        <v>3437</v>
      </c>
      <c r="P104" s="181">
        <v>0</v>
      </c>
      <c r="Q104" s="181" t="s">
        <v>3439</v>
      </c>
    </row>
    <row r="105" spans="1:17" ht="15" customHeight="1" x14ac:dyDescent="0.25">
      <c r="A105" s="170" t="s">
        <v>548</v>
      </c>
      <c r="B105" s="7" t="s">
        <v>1420</v>
      </c>
      <c r="C105" s="8" t="s">
        <v>549</v>
      </c>
      <c r="D105" s="8" t="s">
        <v>550</v>
      </c>
      <c r="E105" s="74">
        <v>26290</v>
      </c>
      <c r="F105" s="8" t="s">
        <v>546</v>
      </c>
      <c r="G105" s="74" t="s">
        <v>16</v>
      </c>
      <c r="H105" s="74">
        <v>0</v>
      </c>
      <c r="I105" s="74">
        <v>0</v>
      </c>
      <c r="J105" s="74" t="s">
        <v>2918</v>
      </c>
      <c r="K105" s="74">
        <v>0</v>
      </c>
      <c r="L105" s="171" t="s">
        <v>551</v>
      </c>
      <c r="M105" s="172" t="s">
        <v>2511</v>
      </c>
      <c r="N105" s="181" t="s">
        <v>3444</v>
      </c>
      <c r="O105" s="181" t="s">
        <v>3437</v>
      </c>
      <c r="P105" s="181">
        <v>0</v>
      </c>
      <c r="Q105" s="181" t="s">
        <v>3439</v>
      </c>
    </row>
    <row r="106" spans="1:17" ht="15" customHeight="1" x14ac:dyDescent="0.25">
      <c r="A106" s="170" t="s">
        <v>1110</v>
      </c>
      <c r="B106" s="7" t="s">
        <v>1421</v>
      </c>
      <c r="C106" s="8" t="s">
        <v>1111</v>
      </c>
      <c r="D106" s="8" t="s">
        <v>1112</v>
      </c>
      <c r="E106" s="74">
        <v>26290</v>
      </c>
      <c r="F106" s="8" t="s">
        <v>546</v>
      </c>
      <c r="G106" s="74" t="s">
        <v>16</v>
      </c>
      <c r="H106" s="74">
        <v>0</v>
      </c>
      <c r="I106" s="74">
        <v>1</v>
      </c>
      <c r="J106" s="74">
        <v>0</v>
      </c>
      <c r="K106" s="74" t="s">
        <v>3058</v>
      </c>
      <c r="L106" s="171">
        <v>688668809</v>
      </c>
      <c r="M106" s="172" t="s">
        <v>2510</v>
      </c>
      <c r="N106" s="181" t="s">
        <v>3459</v>
      </c>
      <c r="O106" s="181" t="s">
        <v>3437</v>
      </c>
      <c r="P106" s="181">
        <v>0</v>
      </c>
      <c r="Q106" s="181" t="s">
        <v>3439</v>
      </c>
    </row>
    <row r="107" spans="1:17" ht="15" customHeight="1" x14ac:dyDescent="0.25">
      <c r="A107" s="170" t="s">
        <v>881</v>
      </c>
      <c r="B107" s="7" t="s">
        <v>1422</v>
      </c>
      <c r="C107" s="8" t="s">
        <v>1415</v>
      </c>
      <c r="D107" s="8" t="s">
        <v>2876</v>
      </c>
      <c r="E107" s="74">
        <v>26210</v>
      </c>
      <c r="F107" s="8" t="s">
        <v>882</v>
      </c>
      <c r="G107" s="74" t="s">
        <v>43</v>
      </c>
      <c r="H107" s="74">
        <v>0</v>
      </c>
      <c r="I107" s="74">
        <v>0</v>
      </c>
      <c r="J107" s="74">
        <v>0</v>
      </c>
      <c r="K107" s="74">
        <v>0</v>
      </c>
      <c r="L107" s="171" t="s">
        <v>883</v>
      </c>
      <c r="M107" s="170" t="s">
        <v>3421</v>
      </c>
      <c r="N107" s="181" t="s">
        <v>3450</v>
      </c>
      <c r="O107" s="181" t="s">
        <v>3437</v>
      </c>
      <c r="P107" s="181">
        <v>0</v>
      </c>
      <c r="Q107" s="181" t="s">
        <v>3439</v>
      </c>
    </row>
    <row r="108" spans="1:17" ht="15" customHeight="1" x14ac:dyDescent="0.25">
      <c r="A108" s="170" t="s">
        <v>119</v>
      </c>
      <c r="B108" s="7" t="s">
        <v>1421</v>
      </c>
      <c r="C108" s="8" t="s">
        <v>3277</v>
      </c>
      <c r="D108" s="8" t="s">
        <v>120</v>
      </c>
      <c r="E108" s="74">
        <v>26600</v>
      </c>
      <c r="F108" s="8" t="s">
        <v>121</v>
      </c>
      <c r="G108" s="74" t="s">
        <v>43</v>
      </c>
      <c r="H108" s="74" t="s">
        <v>1964</v>
      </c>
      <c r="I108" s="74">
        <v>0</v>
      </c>
      <c r="J108" s="74">
        <v>0</v>
      </c>
      <c r="K108" s="74">
        <v>0</v>
      </c>
      <c r="L108" s="171" t="s">
        <v>122</v>
      </c>
      <c r="M108" s="172" t="s">
        <v>1721</v>
      </c>
      <c r="N108" s="181" t="s">
        <v>3474</v>
      </c>
      <c r="O108" s="181" t="s">
        <v>3437</v>
      </c>
      <c r="P108" s="181">
        <v>0</v>
      </c>
      <c r="Q108" s="181" t="s">
        <v>3441</v>
      </c>
    </row>
    <row r="109" spans="1:17" ht="15" customHeight="1" x14ac:dyDescent="0.25">
      <c r="A109" s="170" t="s">
        <v>123</v>
      </c>
      <c r="B109" s="7" t="s">
        <v>1422</v>
      </c>
      <c r="C109" s="8"/>
      <c r="D109" s="8" t="s">
        <v>124</v>
      </c>
      <c r="E109" s="74">
        <v>26780</v>
      </c>
      <c r="F109" s="8" t="s">
        <v>125</v>
      </c>
      <c r="G109" s="74" t="s">
        <v>113</v>
      </c>
      <c r="H109" s="74">
        <v>0</v>
      </c>
      <c r="I109" s="74">
        <v>0</v>
      </c>
      <c r="J109" s="74">
        <v>0</v>
      </c>
      <c r="K109" s="74">
        <v>0</v>
      </c>
      <c r="L109" s="171" t="s">
        <v>1402</v>
      </c>
      <c r="M109" s="172" t="s">
        <v>2952</v>
      </c>
      <c r="N109" s="181" t="s">
        <v>3436</v>
      </c>
      <c r="O109" s="181" t="s">
        <v>3437</v>
      </c>
      <c r="P109" s="181">
        <v>0</v>
      </c>
      <c r="Q109" s="181" t="s">
        <v>3439</v>
      </c>
    </row>
    <row r="110" spans="1:17" ht="15" customHeight="1" x14ac:dyDescent="0.25">
      <c r="A110" s="170" t="s">
        <v>937</v>
      </c>
      <c r="B110" s="7" t="s">
        <v>1420</v>
      </c>
      <c r="C110" s="8"/>
      <c r="D110" s="8" t="s">
        <v>3379</v>
      </c>
      <c r="E110" s="74">
        <v>26800</v>
      </c>
      <c r="F110" s="8" t="s">
        <v>129</v>
      </c>
      <c r="G110" s="74" t="s">
        <v>1523</v>
      </c>
      <c r="H110" s="74">
        <v>0</v>
      </c>
      <c r="I110" s="74">
        <v>0</v>
      </c>
      <c r="J110" s="74">
        <v>0</v>
      </c>
      <c r="K110" s="74">
        <v>0</v>
      </c>
      <c r="L110" s="171" t="s">
        <v>939</v>
      </c>
      <c r="M110" s="172" t="s">
        <v>2922</v>
      </c>
      <c r="N110" s="181" t="s">
        <v>3436</v>
      </c>
      <c r="O110" s="181" t="s">
        <v>3437</v>
      </c>
      <c r="P110" s="181">
        <v>0</v>
      </c>
      <c r="Q110" s="181" t="s">
        <v>3439</v>
      </c>
    </row>
    <row r="111" spans="1:17" ht="15" customHeight="1" x14ac:dyDescent="0.25">
      <c r="A111" s="170" t="s">
        <v>1161</v>
      </c>
      <c r="B111" s="7" t="s">
        <v>1421</v>
      </c>
      <c r="C111" s="8" t="s">
        <v>191</v>
      </c>
      <c r="D111" s="8" t="s">
        <v>938</v>
      </c>
      <c r="E111" s="74">
        <v>26800</v>
      </c>
      <c r="F111" s="8" t="s">
        <v>129</v>
      </c>
      <c r="G111" s="74" t="s">
        <v>1523</v>
      </c>
      <c r="H111" s="74">
        <v>0</v>
      </c>
      <c r="I111" s="74">
        <v>0</v>
      </c>
      <c r="J111" s="74">
        <v>0</v>
      </c>
      <c r="K111" s="74">
        <v>0</v>
      </c>
      <c r="L111" s="171" t="s">
        <v>1162</v>
      </c>
      <c r="M111" s="172" t="s">
        <v>3324</v>
      </c>
      <c r="N111" s="181" t="s">
        <v>3436</v>
      </c>
      <c r="O111" s="181" t="s">
        <v>3437</v>
      </c>
      <c r="P111" s="181">
        <v>0</v>
      </c>
      <c r="Q111" s="181" t="s">
        <v>3439</v>
      </c>
    </row>
    <row r="112" spans="1:17" ht="15" customHeight="1" x14ac:dyDescent="0.25">
      <c r="A112" s="170" t="s">
        <v>126</v>
      </c>
      <c r="B112" s="7" t="s">
        <v>1422</v>
      </c>
      <c r="C112" s="8" t="s">
        <v>127</v>
      </c>
      <c r="D112" s="8" t="s">
        <v>128</v>
      </c>
      <c r="E112" s="74">
        <v>26800</v>
      </c>
      <c r="F112" s="8" t="s">
        <v>129</v>
      </c>
      <c r="G112" s="74" t="s">
        <v>1523</v>
      </c>
      <c r="H112" s="74">
        <v>0</v>
      </c>
      <c r="I112" s="74">
        <v>0</v>
      </c>
      <c r="J112" s="74">
        <v>0</v>
      </c>
      <c r="K112" s="74">
        <v>0</v>
      </c>
      <c r="L112" s="171" t="s">
        <v>130</v>
      </c>
      <c r="M112" s="172" t="s">
        <v>1723</v>
      </c>
      <c r="N112" s="181" t="s">
        <v>3436</v>
      </c>
      <c r="O112" s="181" t="s">
        <v>3437</v>
      </c>
      <c r="P112" s="181">
        <v>0</v>
      </c>
      <c r="Q112" s="181" t="s">
        <v>3439</v>
      </c>
    </row>
    <row r="113" spans="1:17" ht="15" customHeight="1" x14ac:dyDescent="0.25">
      <c r="A113" s="170" t="s">
        <v>131</v>
      </c>
      <c r="B113" s="7" t="s">
        <v>1422</v>
      </c>
      <c r="C113" s="8"/>
      <c r="D113" s="8" t="s">
        <v>2733</v>
      </c>
      <c r="E113" s="74">
        <v>26400</v>
      </c>
      <c r="F113" s="8" t="s">
        <v>132</v>
      </c>
      <c r="G113" s="74" t="s">
        <v>1523</v>
      </c>
      <c r="H113" s="74">
        <v>0</v>
      </c>
      <c r="I113" s="74">
        <v>0</v>
      </c>
      <c r="J113" s="74">
        <v>0</v>
      </c>
      <c r="K113" s="74">
        <v>0</v>
      </c>
      <c r="L113" s="171">
        <v>475253991</v>
      </c>
      <c r="M113" s="172" t="s">
        <v>1543</v>
      </c>
      <c r="N113" s="181" t="s">
        <v>3443</v>
      </c>
      <c r="O113" s="181" t="s">
        <v>3437</v>
      </c>
      <c r="P113" s="181">
        <v>0</v>
      </c>
      <c r="Q113" s="181" t="s">
        <v>3439</v>
      </c>
    </row>
    <row r="114" spans="1:17" ht="15" customHeight="1" x14ac:dyDescent="0.25">
      <c r="A114" s="170" t="s">
        <v>1192</v>
      </c>
      <c r="B114" s="7" t="s">
        <v>1420</v>
      </c>
      <c r="C114" s="8" t="s">
        <v>1193</v>
      </c>
      <c r="D114" s="8" t="s">
        <v>2734</v>
      </c>
      <c r="E114" s="74">
        <v>26730</v>
      </c>
      <c r="F114" s="8" t="s">
        <v>135</v>
      </c>
      <c r="G114" s="74" t="s">
        <v>1527</v>
      </c>
      <c r="H114" s="74">
        <v>0</v>
      </c>
      <c r="I114" s="74">
        <v>0</v>
      </c>
      <c r="J114" s="74">
        <v>0</v>
      </c>
      <c r="K114" s="74">
        <v>0</v>
      </c>
      <c r="L114" s="171" t="s">
        <v>1194</v>
      </c>
      <c r="M114" s="172" t="s">
        <v>1725</v>
      </c>
      <c r="N114" s="181" t="s">
        <v>3436</v>
      </c>
      <c r="O114" s="181" t="s">
        <v>3437</v>
      </c>
      <c r="P114" s="181">
        <v>0</v>
      </c>
      <c r="Q114" s="181" t="s">
        <v>3441</v>
      </c>
    </row>
    <row r="115" spans="1:17" ht="15" customHeight="1" x14ac:dyDescent="0.25">
      <c r="A115" s="170" t="s">
        <v>133</v>
      </c>
      <c r="B115" s="7" t="s">
        <v>1421</v>
      </c>
      <c r="C115" s="8" t="s">
        <v>1387</v>
      </c>
      <c r="D115" s="8" t="s">
        <v>134</v>
      </c>
      <c r="E115" s="74">
        <v>26730</v>
      </c>
      <c r="F115" s="8" t="s">
        <v>135</v>
      </c>
      <c r="G115" s="74" t="s">
        <v>1527</v>
      </c>
      <c r="H115" s="74">
        <v>0</v>
      </c>
      <c r="I115" s="74">
        <v>0</v>
      </c>
      <c r="J115" s="74">
        <v>0</v>
      </c>
      <c r="K115" s="74">
        <v>0</v>
      </c>
      <c r="L115" s="171" t="s">
        <v>136</v>
      </c>
      <c r="M115" s="172" t="s">
        <v>1724</v>
      </c>
      <c r="N115" s="181" t="s">
        <v>3455</v>
      </c>
      <c r="O115" s="181" t="s">
        <v>3437</v>
      </c>
      <c r="P115" s="181">
        <v>0</v>
      </c>
      <c r="Q115" s="181" t="s">
        <v>3439</v>
      </c>
    </row>
    <row r="116" spans="1:17" ht="15" customHeight="1" x14ac:dyDescent="0.25">
      <c r="A116" s="170" t="s">
        <v>665</v>
      </c>
      <c r="B116" s="7" t="s">
        <v>1421</v>
      </c>
      <c r="C116" s="8"/>
      <c r="D116" s="8" t="s">
        <v>2735</v>
      </c>
      <c r="E116" s="74">
        <v>26240</v>
      </c>
      <c r="F116" s="8" t="s">
        <v>666</v>
      </c>
      <c r="G116" s="74" t="s">
        <v>43</v>
      </c>
      <c r="H116" s="74" t="s">
        <v>1960</v>
      </c>
      <c r="I116" s="74">
        <v>0</v>
      </c>
      <c r="J116" s="74">
        <v>0</v>
      </c>
      <c r="K116" s="74">
        <v>0</v>
      </c>
      <c r="L116" s="171" t="s">
        <v>667</v>
      </c>
      <c r="M116" s="172" t="s">
        <v>3414</v>
      </c>
      <c r="N116" s="181" t="s">
        <v>3459</v>
      </c>
      <c r="O116" s="181" t="s">
        <v>3437</v>
      </c>
      <c r="P116" s="181">
        <v>0</v>
      </c>
      <c r="Q116" s="181" t="s">
        <v>3441</v>
      </c>
    </row>
    <row r="117" spans="1:17" ht="15" customHeight="1" x14ac:dyDescent="0.25">
      <c r="A117" s="170" t="s">
        <v>1114</v>
      </c>
      <c r="B117" s="7" t="s">
        <v>1420</v>
      </c>
      <c r="C117" s="8"/>
      <c r="D117" s="8" t="s">
        <v>1115</v>
      </c>
      <c r="E117" s="74">
        <v>26750</v>
      </c>
      <c r="F117" s="8" t="s">
        <v>671</v>
      </c>
      <c r="G117" s="74" t="s">
        <v>1527</v>
      </c>
      <c r="H117" s="74">
        <v>0</v>
      </c>
      <c r="I117" s="74">
        <v>0</v>
      </c>
      <c r="J117" s="74">
        <v>0</v>
      </c>
      <c r="K117" s="74">
        <v>0</v>
      </c>
      <c r="L117" s="171" t="s">
        <v>1116</v>
      </c>
      <c r="M117" s="172" t="s">
        <v>1728</v>
      </c>
      <c r="N117" s="181" t="s">
        <v>3436</v>
      </c>
      <c r="O117" s="181" t="s">
        <v>3437</v>
      </c>
      <c r="P117" s="181">
        <v>0</v>
      </c>
      <c r="Q117" s="181" t="s">
        <v>3441</v>
      </c>
    </row>
    <row r="118" spans="1:17" ht="15" customHeight="1" x14ac:dyDescent="0.25">
      <c r="A118" s="170" t="s">
        <v>670</v>
      </c>
      <c r="B118" s="7" t="s">
        <v>1421</v>
      </c>
      <c r="C118" s="8"/>
      <c r="D118" s="8" t="s">
        <v>50</v>
      </c>
      <c r="E118" s="74">
        <v>26750</v>
      </c>
      <c r="F118" s="8" t="s">
        <v>671</v>
      </c>
      <c r="G118" s="74" t="s">
        <v>1527</v>
      </c>
      <c r="H118" s="74">
        <v>0</v>
      </c>
      <c r="I118" s="74">
        <v>0</v>
      </c>
      <c r="J118" s="74">
        <v>0</v>
      </c>
      <c r="K118" s="74">
        <v>0</v>
      </c>
      <c r="L118" s="171" t="s">
        <v>672</v>
      </c>
      <c r="M118" s="172" t="s">
        <v>3412</v>
      </c>
      <c r="N118" s="181" t="s">
        <v>3436</v>
      </c>
      <c r="O118" s="181" t="s">
        <v>3437</v>
      </c>
      <c r="P118" s="181">
        <v>0</v>
      </c>
      <c r="Q118" s="181" t="s">
        <v>3441</v>
      </c>
    </row>
    <row r="119" spans="1:17" ht="15" customHeight="1" x14ac:dyDescent="0.2">
      <c r="A119" s="170" t="s">
        <v>673</v>
      </c>
      <c r="B119" s="7" t="s">
        <v>1421</v>
      </c>
      <c r="C119" s="8" t="s">
        <v>674</v>
      </c>
      <c r="D119" s="8" t="s">
        <v>675</v>
      </c>
      <c r="E119" s="74">
        <v>26600</v>
      </c>
      <c r="F119" s="8" t="s">
        <v>676</v>
      </c>
      <c r="G119" s="74" t="s">
        <v>43</v>
      </c>
      <c r="H119" s="74" t="s">
        <v>1964</v>
      </c>
      <c r="I119" s="74">
        <v>0</v>
      </c>
      <c r="J119" s="74">
        <v>0</v>
      </c>
      <c r="K119" s="74">
        <v>0</v>
      </c>
      <c r="L119" s="171" t="s">
        <v>677</v>
      </c>
      <c r="M119" s="173" t="s">
        <v>2462</v>
      </c>
      <c r="N119" s="181" t="s">
        <v>3477</v>
      </c>
      <c r="O119" s="181" t="s">
        <v>3437</v>
      </c>
      <c r="P119" s="181">
        <v>0</v>
      </c>
      <c r="Q119" s="181" t="s">
        <v>3441</v>
      </c>
    </row>
    <row r="120" spans="1:17" ht="15" customHeight="1" x14ac:dyDescent="0.25">
      <c r="A120" s="170" t="s">
        <v>678</v>
      </c>
      <c r="B120" s="7" t="s">
        <v>1421</v>
      </c>
      <c r="C120" s="8"/>
      <c r="D120" s="8" t="s">
        <v>2736</v>
      </c>
      <c r="E120" s="74">
        <v>26750</v>
      </c>
      <c r="F120" s="8" t="s">
        <v>679</v>
      </c>
      <c r="G120" s="74" t="s">
        <v>1527</v>
      </c>
      <c r="H120" s="74">
        <v>0</v>
      </c>
      <c r="I120" s="74">
        <v>0</v>
      </c>
      <c r="J120" s="74">
        <v>0</v>
      </c>
      <c r="K120" s="74">
        <v>0</v>
      </c>
      <c r="L120" s="171" t="s">
        <v>680</v>
      </c>
      <c r="M120" s="172" t="s">
        <v>1544</v>
      </c>
      <c r="N120" s="181" t="s">
        <v>3436</v>
      </c>
      <c r="O120" s="181" t="s">
        <v>3437</v>
      </c>
      <c r="P120" s="181">
        <v>0</v>
      </c>
      <c r="Q120" s="181" t="s">
        <v>3441</v>
      </c>
    </row>
    <row r="121" spans="1:17" ht="15" customHeight="1" x14ac:dyDescent="0.25">
      <c r="A121" s="170" t="s">
        <v>687</v>
      </c>
      <c r="B121" s="7" t="s">
        <v>1422</v>
      </c>
      <c r="C121" s="8" t="s">
        <v>1417</v>
      </c>
      <c r="D121" s="8" t="s">
        <v>2737</v>
      </c>
      <c r="E121" s="74">
        <v>26400</v>
      </c>
      <c r="F121" s="8" t="s">
        <v>688</v>
      </c>
      <c r="G121" s="74" t="s">
        <v>1523</v>
      </c>
      <c r="H121" s="74">
        <v>0</v>
      </c>
      <c r="I121" s="74">
        <v>0</v>
      </c>
      <c r="J121" s="74">
        <v>0</v>
      </c>
      <c r="K121" s="74">
        <v>0</v>
      </c>
      <c r="L121" s="171" t="s">
        <v>689</v>
      </c>
      <c r="M121" s="172" t="s">
        <v>2925</v>
      </c>
      <c r="N121" s="181" t="s">
        <v>3466</v>
      </c>
      <c r="O121" s="181" t="s">
        <v>3437</v>
      </c>
      <c r="P121" s="181">
        <v>0</v>
      </c>
      <c r="Q121" s="181" t="s">
        <v>3441</v>
      </c>
    </row>
    <row r="122" spans="1:17" ht="15" customHeight="1" x14ac:dyDescent="0.25">
      <c r="A122" s="170" t="s">
        <v>683</v>
      </c>
      <c r="B122" s="7" t="s">
        <v>1422</v>
      </c>
      <c r="C122" s="8" t="s">
        <v>3262</v>
      </c>
      <c r="D122" s="8" t="s">
        <v>684</v>
      </c>
      <c r="E122" s="74">
        <v>26600</v>
      </c>
      <c r="F122" s="8" t="s">
        <v>685</v>
      </c>
      <c r="G122" s="74" t="s">
        <v>1527</v>
      </c>
      <c r="H122" s="74">
        <v>0</v>
      </c>
      <c r="I122" s="74">
        <v>0</v>
      </c>
      <c r="J122" s="74">
        <v>0</v>
      </c>
      <c r="K122" s="74">
        <v>0</v>
      </c>
      <c r="L122" s="171" t="s">
        <v>686</v>
      </c>
      <c r="M122" s="170" t="s">
        <v>3325</v>
      </c>
      <c r="N122" s="181" t="s">
        <v>3436</v>
      </c>
      <c r="O122" s="181" t="s">
        <v>3437</v>
      </c>
      <c r="P122" s="181">
        <v>0</v>
      </c>
      <c r="Q122" s="181" t="s">
        <v>3441</v>
      </c>
    </row>
    <row r="123" spans="1:17" ht="15" customHeight="1" x14ac:dyDescent="0.25">
      <c r="A123" s="170" t="s">
        <v>1066</v>
      </c>
      <c r="B123" s="7" t="s">
        <v>1422</v>
      </c>
      <c r="C123" s="8" t="s">
        <v>1067</v>
      </c>
      <c r="D123" s="8" t="s">
        <v>1068</v>
      </c>
      <c r="E123" s="74">
        <v>26230</v>
      </c>
      <c r="F123" s="8" t="s">
        <v>1069</v>
      </c>
      <c r="G123" s="74" t="s">
        <v>113</v>
      </c>
      <c r="H123" s="74">
        <v>0</v>
      </c>
      <c r="I123" s="74">
        <v>0</v>
      </c>
      <c r="J123" s="74">
        <v>0</v>
      </c>
      <c r="K123" s="74">
        <v>0</v>
      </c>
      <c r="L123" s="171" t="s">
        <v>1070</v>
      </c>
      <c r="M123" s="172" t="s">
        <v>1730</v>
      </c>
      <c r="N123" s="181" t="s">
        <v>3444</v>
      </c>
      <c r="O123" s="181" t="s">
        <v>3437</v>
      </c>
      <c r="P123" s="181">
        <v>0</v>
      </c>
      <c r="Q123" s="181" t="s">
        <v>3441</v>
      </c>
    </row>
    <row r="124" spans="1:17" ht="15" customHeight="1" x14ac:dyDescent="0.25">
      <c r="A124" s="170" t="s">
        <v>1276</v>
      </c>
      <c r="B124" s="7" t="s">
        <v>1422</v>
      </c>
      <c r="C124" s="8" t="s">
        <v>1277</v>
      </c>
      <c r="D124" s="8" t="s">
        <v>1278</v>
      </c>
      <c r="E124" s="74">
        <v>26390</v>
      </c>
      <c r="F124" s="8" t="s">
        <v>1279</v>
      </c>
      <c r="G124" s="74" t="s">
        <v>43</v>
      </c>
      <c r="H124" s="74">
        <v>0</v>
      </c>
      <c r="I124" s="74">
        <v>0</v>
      </c>
      <c r="J124" s="74">
        <v>0</v>
      </c>
      <c r="K124" s="74">
        <v>0</v>
      </c>
      <c r="L124" s="171" t="s">
        <v>1280</v>
      </c>
      <c r="M124" s="172" t="s">
        <v>1731</v>
      </c>
      <c r="N124" s="181" t="s">
        <v>3436</v>
      </c>
      <c r="O124" s="181" t="s">
        <v>3437</v>
      </c>
      <c r="P124" s="181">
        <v>0</v>
      </c>
      <c r="Q124" s="181" t="s">
        <v>3439</v>
      </c>
    </row>
    <row r="125" spans="1:17" ht="15" customHeight="1" x14ac:dyDescent="0.25">
      <c r="A125" s="170" t="s">
        <v>1021</v>
      </c>
      <c r="B125" s="7" t="s">
        <v>1422</v>
      </c>
      <c r="C125" s="8"/>
      <c r="D125" s="8" t="s">
        <v>1022</v>
      </c>
      <c r="E125" s="74">
        <v>26730</v>
      </c>
      <c r="F125" s="8" t="s">
        <v>1023</v>
      </c>
      <c r="G125" s="74" t="s">
        <v>1527</v>
      </c>
      <c r="H125" s="74">
        <v>0</v>
      </c>
      <c r="I125" s="74">
        <v>0</v>
      </c>
      <c r="J125" s="74">
        <v>0</v>
      </c>
      <c r="K125" s="74">
        <v>0</v>
      </c>
      <c r="L125" s="171" t="s">
        <v>1024</v>
      </c>
      <c r="M125" s="172" t="s">
        <v>1732</v>
      </c>
      <c r="N125" s="181" t="s">
        <v>3455</v>
      </c>
      <c r="O125" s="181" t="s">
        <v>3437</v>
      </c>
      <c r="P125" s="181">
        <v>0</v>
      </c>
      <c r="Q125" s="181" t="s">
        <v>3439</v>
      </c>
    </row>
    <row r="126" spans="1:17" ht="15" customHeight="1" x14ac:dyDescent="0.25">
      <c r="A126" s="170" t="s">
        <v>692</v>
      </c>
      <c r="B126" s="7" t="s">
        <v>1421</v>
      </c>
      <c r="C126" s="8" t="s">
        <v>693</v>
      </c>
      <c r="D126" s="8" t="s">
        <v>2738</v>
      </c>
      <c r="E126" s="74">
        <v>26300</v>
      </c>
      <c r="F126" s="8" t="s">
        <v>694</v>
      </c>
      <c r="G126" s="74" t="s">
        <v>1527</v>
      </c>
      <c r="H126" s="74">
        <v>0</v>
      </c>
      <c r="I126" s="74">
        <v>0</v>
      </c>
      <c r="J126" s="74">
        <v>0</v>
      </c>
      <c r="K126" s="74">
        <v>0</v>
      </c>
      <c r="L126" s="171" t="s">
        <v>695</v>
      </c>
      <c r="M126" s="172" t="s">
        <v>1733</v>
      </c>
      <c r="N126" s="181" t="s">
        <v>3455</v>
      </c>
      <c r="O126" s="181" t="s">
        <v>3437</v>
      </c>
      <c r="P126" s="181">
        <v>0</v>
      </c>
      <c r="Q126" s="181" t="s">
        <v>3439</v>
      </c>
    </row>
    <row r="127" spans="1:17" ht="15" customHeight="1" x14ac:dyDescent="0.25">
      <c r="A127" s="170" t="s">
        <v>849</v>
      </c>
      <c r="B127" s="7" t="s">
        <v>1422</v>
      </c>
      <c r="C127" s="8"/>
      <c r="D127" s="8" t="s">
        <v>850</v>
      </c>
      <c r="E127" s="74">
        <v>26160</v>
      </c>
      <c r="F127" s="8" t="s">
        <v>1946</v>
      </c>
      <c r="G127" s="74" t="s">
        <v>113</v>
      </c>
      <c r="H127" s="74">
        <v>0</v>
      </c>
      <c r="I127" s="74">
        <v>0</v>
      </c>
      <c r="J127" s="74">
        <v>0</v>
      </c>
      <c r="K127" s="74">
        <v>0</v>
      </c>
      <c r="L127" s="171" t="s">
        <v>851</v>
      </c>
      <c r="M127" s="172" t="s">
        <v>3326</v>
      </c>
      <c r="N127" s="181" t="s">
        <v>3444</v>
      </c>
      <c r="O127" s="181" t="s">
        <v>3437</v>
      </c>
      <c r="P127" s="181">
        <v>0</v>
      </c>
      <c r="Q127" s="181" t="s">
        <v>3439</v>
      </c>
    </row>
    <row r="128" spans="1:17" ht="15" customHeight="1" x14ac:dyDescent="0.25">
      <c r="A128" s="184" t="s">
        <v>471</v>
      </c>
      <c r="B128" s="185" t="s">
        <v>1421</v>
      </c>
      <c r="C128" s="186"/>
      <c r="D128" s="186" t="s">
        <v>7</v>
      </c>
      <c r="E128" s="187">
        <v>26120</v>
      </c>
      <c r="F128" s="186" t="s">
        <v>1938</v>
      </c>
      <c r="G128" s="187" t="s">
        <v>1523</v>
      </c>
      <c r="H128" s="187" t="s">
        <v>1968</v>
      </c>
      <c r="I128" s="187">
        <v>0</v>
      </c>
      <c r="J128" s="187">
        <v>0</v>
      </c>
      <c r="K128" s="187">
        <v>0</v>
      </c>
      <c r="L128" s="188" t="s">
        <v>472</v>
      </c>
      <c r="M128" s="184" t="s">
        <v>1545</v>
      </c>
      <c r="N128" s="187" t="s">
        <v>3521</v>
      </c>
      <c r="O128" s="187" t="s">
        <v>3437</v>
      </c>
      <c r="P128" s="187">
        <v>0</v>
      </c>
      <c r="Q128" s="190">
        <v>46996</v>
      </c>
    </row>
    <row r="129" spans="1:17" ht="15" customHeight="1" x14ac:dyDescent="0.25">
      <c r="A129" s="170" t="s">
        <v>473</v>
      </c>
      <c r="B129" s="7" t="s">
        <v>1422</v>
      </c>
      <c r="C129" s="8"/>
      <c r="D129" s="8" t="s">
        <v>474</v>
      </c>
      <c r="E129" s="74">
        <v>26790</v>
      </c>
      <c r="F129" s="8" t="s">
        <v>475</v>
      </c>
      <c r="G129" s="74" t="s">
        <v>16</v>
      </c>
      <c r="H129" s="74">
        <v>0</v>
      </c>
      <c r="I129" s="74">
        <v>0</v>
      </c>
      <c r="J129" s="74">
        <v>0</v>
      </c>
      <c r="K129" s="74">
        <v>0</v>
      </c>
      <c r="L129" s="171" t="s">
        <v>476</v>
      </c>
      <c r="M129" s="172" t="s">
        <v>3403</v>
      </c>
      <c r="N129" s="181" t="s">
        <v>3455</v>
      </c>
      <c r="O129" s="181" t="s">
        <v>3437</v>
      </c>
      <c r="P129" s="181">
        <v>0</v>
      </c>
      <c r="Q129" s="181" t="s">
        <v>3439</v>
      </c>
    </row>
    <row r="130" spans="1:17" ht="15" customHeight="1" x14ac:dyDescent="0.25">
      <c r="A130" s="170" t="s">
        <v>469</v>
      </c>
      <c r="B130" s="7" t="s">
        <v>1421</v>
      </c>
      <c r="C130" s="8" t="s">
        <v>1389</v>
      </c>
      <c r="D130" s="8" t="s">
        <v>2739</v>
      </c>
      <c r="E130" s="74">
        <v>26730</v>
      </c>
      <c r="F130" s="8" t="s">
        <v>3118</v>
      </c>
      <c r="G130" s="74" t="s">
        <v>1527</v>
      </c>
      <c r="H130" s="74">
        <v>0</v>
      </c>
      <c r="I130" s="74">
        <v>0</v>
      </c>
      <c r="J130" s="74">
        <v>0</v>
      </c>
      <c r="K130" s="74">
        <v>0</v>
      </c>
      <c r="L130" s="171" t="s">
        <v>470</v>
      </c>
      <c r="M130" s="172" t="s">
        <v>1735</v>
      </c>
      <c r="N130" s="181" t="s">
        <v>3455</v>
      </c>
      <c r="O130" s="181" t="s">
        <v>3437</v>
      </c>
      <c r="P130" s="181">
        <v>0</v>
      </c>
      <c r="Q130" s="181" t="s">
        <v>3439</v>
      </c>
    </row>
    <row r="131" spans="1:17" ht="15" customHeight="1" x14ac:dyDescent="0.25">
      <c r="A131" s="170" t="s">
        <v>490</v>
      </c>
      <c r="B131" s="7" t="s">
        <v>1422</v>
      </c>
      <c r="C131" s="8" t="s">
        <v>1378</v>
      </c>
      <c r="D131" s="8" t="s">
        <v>491</v>
      </c>
      <c r="E131" s="74">
        <v>26160</v>
      </c>
      <c r="F131" s="8" t="s">
        <v>1939</v>
      </c>
      <c r="G131" s="74" t="s">
        <v>9</v>
      </c>
      <c r="H131" s="74">
        <v>0</v>
      </c>
      <c r="I131" s="74">
        <v>0</v>
      </c>
      <c r="J131" s="74">
        <v>0</v>
      </c>
      <c r="K131" s="74">
        <v>0</v>
      </c>
      <c r="L131" s="171">
        <v>475989408</v>
      </c>
      <c r="M131" s="172" t="s">
        <v>3022</v>
      </c>
      <c r="N131" s="181" t="s">
        <v>3436</v>
      </c>
      <c r="O131" s="181" t="s">
        <v>3437</v>
      </c>
      <c r="P131" s="181">
        <v>0</v>
      </c>
      <c r="Q131" s="181" t="s">
        <v>3441</v>
      </c>
    </row>
    <row r="132" spans="1:17" ht="15" customHeight="1" x14ac:dyDescent="0.25">
      <c r="A132" s="170" t="s">
        <v>44</v>
      </c>
      <c r="B132" s="7" t="s">
        <v>1422</v>
      </c>
      <c r="C132" s="8" t="s">
        <v>45</v>
      </c>
      <c r="D132" s="8" t="s">
        <v>46</v>
      </c>
      <c r="E132" s="74">
        <v>26420</v>
      </c>
      <c r="F132" s="8" t="s">
        <v>47</v>
      </c>
      <c r="G132" s="74" t="s">
        <v>1520</v>
      </c>
      <c r="H132" s="74">
        <v>0</v>
      </c>
      <c r="I132" s="74">
        <v>0</v>
      </c>
      <c r="J132" s="74">
        <v>0</v>
      </c>
      <c r="K132" s="74" t="s">
        <v>3290</v>
      </c>
      <c r="L132" s="171" t="s">
        <v>48</v>
      </c>
      <c r="M132" s="172" t="s">
        <v>1737</v>
      </c>
      <c r="N132" s="181" t="s">
        <v>3436</v>
      </c>
      <c r="O132" s="181" t="s">
        <v>3437</v>
      </c>
      <c r="P132" s="181">
        <v>0</v>
      </c>
      <c r="Q132" s="182">
        <v>46996</v>
      </c>
    </row>
    <row r="133" spans="1:17" ht="15" customHeight="1" x14ac:dyDescent="0.25">
      <c r="A133" s="170" t="s">
        <v>110</v>
      </c>
      <c r="B133" s="7" t="s">
        <v>1422</v>
      </c>
      <c r="C133" s="8" t="s">
        <v>2683</v>
      </c>
      <c r="D133" s="8" t="s">
        <v>111</v>
      </c>
      <c r="E133" s="74">
        <v>26740</v>
      </c>
      <c r="F133" s="8" t="s">
        <v>1546</v>
      </c>
      <c r="G133" s="74" t="s">
        <v>113</v>
      </c>
      <c r="H133" s="74">
        <v>0</v>
      </c>
      <c r="I133" s="74">
        <v>0</v>
      </c>
      <c r="J133" s="74">
        <v>0</v>
      </c>
      <c r="K133" s="74">
        <v>0</v>
      </c>
      <c r="L133" s="171" t="s">
        <v>112</v>
      </c>
      <c r="M133" s="170" t="s">
        <v>2488</v>
      </c>
      <c r="N133" s="181" t="s">
        <v>3455</v>
      </c>
      <c r="O133" s="181" t="s">
        <v>3437</v>
      </c>
      <c r="P133" s="181">
        <v>0</v>
      </c>
      <c r="Q133" s="181" t="s">
        <v>3439</v>
      </c>
    </row>
    <row r="134" spans="1:17" ht="15" customHeight="1" x14ac:dyDescent="0.25">
      <c r="A134" s="170" t="s">
        <v>1038</v>
      </c>
      <c r="B134" s="7" t="s">
        <v>1420</v>
      </c>
      <c r="C134" s="8"/>
      <c r="D134" s="8" t="s">
        <v>2741</v>
      </c>
      <c r="E134" s="74">
        <v>26700</v>
      </c>
      <c r="F134" s="8" t="s">
        <v>1943</v>
      </c>
      <c r="G134" s="74" t="s">
        <v>16</v>
      </c>
      <c r="H134" s="74">
        <v>0</v>
      </c>
      <c r="I134" s="74">
        <v>0</v>
      </c>
      <c r="J134" s="74">
        <v>0</v>
      </c>
      <c r="K134" s="74">
        <v>0</v>
      </c>
      <c r="L134" s="171" t="s">
        <v>1039</v>
      </c>
      <c r="M134" s="172" t="s">
        <v>1739</v>
      </c>
      <c r="N134" s="181" t="s">
        <v>3444</v>
      </c>
      <c r="O134" s="181" t="s">
        <v>3437</v>
      </c>
      <c r="P134" s="181">
        <v>0</v>
      </c>
      <c r="Q134" s="181" t="s">
        <v>3439</v>
      </c>
    </row>
    <row r="135" spans="1:17" ht="15" customHeight="1" x14ac:dyDescent="0.25">
      <c r="A135" s="170" t="s">
        <v>668</v>
      </c>
      <c r="B135" s="7" t="s">
        <v>1421</v>
      </c>
      <c r="C135" s="8"/>
      <c r="D135" s="8" t="s">
        <v>2740</v>
      </c>
      <c r="E135" s="74">
        <v>26700</v>
      </c>
      <c r="F135" s="8" t="s">
        <v>1943</v>
      </c>
      <c r="G135" s="74" t="s">
        <v>16</v>
      </c>
      <c r="H135" s="74">
        <v>0</v>
      </c>
      <c r="I135" s="74">
        <v>0</v>
      </c>
      <c r="J135" s="74">
        <v>0</v>
      </c>
      <c r="K135" s="74">
        <v>0</v>
      </c>
      <c r="L135" s="171">
        <v>475044581</v>
      </c>
      <c r="M135" s="172" t="s">
        <v>1738</v>
      </c>
      <c r="N135" s="181" t="s">
        <v>3444</v>
      </c>
      <c r="O135" s="181" t="s">
        <v>3437</v>
      </c>
      <c r="P135" s="181">
        <v>0</v>
      </c>
      <c r="Q135" s="181" t="s">
        <v>3439</v>
      </c>
    </row>
    <row r="136" spans="1:17" ht="15" customHeight="1" x14ac:dyDescent="0.25">
      <c r="A136" s="170" t="s">
        <v>704</v>
      </c>
      <c r="B136" s="7" t="s">
        <v>1422</v>
      </c>
      <c r="C136" s="8"/>
      <c r="D136" s="8" t="s">
        <v>705</v>
      </c>
      <c r="E136" s="74">
        <v>26740</v>
      </c>
      <c r="F136" s="8" t="s">
        <v>1547</v>
      </c>
      <c r="G136" s="74" t="s">
        <v>113</v>
      </c>
      <c r="H136" s="74">
        <v>0</v>
      </c>
      <c r="I136" s="74">
        <v>0</v>
      </c>
      <c r="J136" s="74">
        <v>0</v>
      </c>
      <c r="K136" s="74">
        <v>0</v>
      </c>
      <c r="L136" s="171" t="s">
        <v>706</v>
      </c>
      <c r="M136" s="170" t="s">
        <v>2954</v>
      </c>
      <c r="N136" s="181" t="s">
        <v>3466</v>
      </c>
      <c r="O136" s="181" t="s">
        <v>3437</v>
      </c>
      <c r="P136" s="181">
        <v>0</v>
      </c>
      <c r="Q136" s="181" t="s">
        <v>3439</v>
      </c>
    </row>
    <row r="137" spans="1:17" ht="15" customHeight="1" x14ac:dyDescent="0.25">
      <c r="A137" s="170" t="s">
        <v>185</v>
      </c>
      <c r="B137" s="7" t="s">
        <v>1422</v>
      </c>
      <c r="C137" s="8"/>
      <c r="D137" s="8" t="s">
        <v>74</v>
      </c>
      <c r="E137" s="74">
        <v>26470</v>
      </c>
      <c r="F137" s="8" t="s">
        <v>1910</v>
      </c>
      <c r="G137" s="74" t="s">
        <v>9</v>
      </c>
      <c r="H137" s="74" t="s">
        <v>1967</v>
      </c>
      <c r="I137" s="74">
        <v>0</v>
      </c>
      <c r="J137" s="74">
        <v>0</v>
      </c>
      <c r="K137" s="74">
        <v>0</v>
      </c>
      <c r="L137" s="171" t="s">
        <v>186</v>
      </c>
      <c r="M137" s="172" t="s">
        <v>1740</v>
      </c>
      <c r="N137" s="181" t="s">
        <v>3459</v>
      </c>
      <c r="O137" s="181" t="s">
        <v>3437</v>
      </c>
      <c r="P137" s="181">
        <v>0</v>
      </c>
      <c r="Q137" s="181" t="s">
        <v>3441</v>
      </c>
    </row>
    <row r="138" spans="1:17" ht="15" customHeight="1" x14ac:dyDescent="0.25">
      <c r="A138" s="170" t="s">
        <v>239</v>
      </c>
      <c r="B138" s="7" t="s">
        <v>1421</v>
      </c>
      <c r="C138" s="8"/>
      <c r="D138" s="8" t="s">
        <v>2742</v>
      </c>
      <c r="E138" s="74">
        <v>26400</v>
      </c>
      <c r="F138" s="8" t="s">
        <v>1912</v>
      </c>
      <c r="G138" s="74" t="s">
        <v>1523</v>
      </c>
      <c r="H138" s="74" t="s">
        <v>1973</v>
      </c>
      <c r="I138" s="74">
        <v>0</v>
      </c>
      <c r="J138" s="74">
        <v>0</v>
      </c>
      <c r="K138" s="74">
        <v>0</v>
      </c>
      <c r="L138" s="171" t="s">
        <v>240</v>
      </c>
      <c r="M138" s="172" t="s">
        <v>1741</v>
      </c>
      <c r="N138" s="181" t="s">
        <v>3449</v>
      </c>
      <c r="O138" s="181" t="s">
        <v>3437</v>
      </c>
      <c r="P138" s="181">
        <v>0</v>
      </c>
      <c r="Q138" s="181" t="s">
        <v>3439</v>
      </c>
    </row>
    <row r="139" spans="1:17" ht="15" customHeight="1" x14ac:dyDescent="0.25">
      <c r="A139" s="170" t="s">
        <v>973</v>
      </c>
      <c r="B139" s="7" t="s">
        <v>1420</v>
      </c>
      <c r="C139" s="8"/>
      <c r="D139" s="8" t="s">
        <v>974</v>
      </c>
      <c r="E139" s="74">
        <v>26600</v>
      </c>
      <c r="F139" s="8" t="s">
        <v>975</v>
      </c>
      <c r="G139" s="74" t="s">
        <v>1526</v>
      </c>
      <c r="H139" s="74">
        <v>0</v>
      </c>
      <c r="I139" s="74">
        <v>0</v>
      </c>
      <c r="J139" s="74">
        <v>0</v>
      </c>
      <c r="K139" s="74">
        <v>0</v>
      </c>
      <c r="L139" s="171" t="s">
        <v>976</v>
      </c>
      <c r="M139" s="172" t="s">
        <v>3393</v>
      </c>
      <c r="N139" s="181" t="s">
        <v>3478</v>
      </c>
      <c r="O139" s="181" t="s">
        <v>3437</v>
      </c>
      <c r="P139" s="181">
        <v>0</v>
      </c>
      <c r="Q139" s="181" t="s">
        <v>3439</v>
      </c>
    </row>
    <row r="140" spans="1:17" ht="15" customHeight="1" x14ac:dyDescent="0.25">
      <c r="A140" s="170" t="s">
        <v>249</v>
      </c>
      <c r="B140" s="7" t="s">
        <v>1421</v>
      </c>
      <c r="C140" s="8" t="s">
        <v>1400</v>
      </c>
      <c r="D140" s="8" t="s">
        <v>25</v>
      </c>
      <c r="E140" s="74">
        <v>26600</v>
      </c>
      <c r="F140" s="8" t="s">
        <v>975</v>
      </c>
      <c r="G140" s="74" t="s">
        <v>1526</v>
      </c>
      <c r="H140" s="74">
        <v>0</v>
      </c>
      <c r="I140" s="74">
        <v>0</v>
      </c>
      <c r="J140" s="74">
        <v>0</v>
      </c>
      <c r="K140" s="74">
        <v>0</v>
      </c>
      <c r="L140" s="171" t="s">
        <v>250</v>
      </c>
      <c r="M140" s="172" t="s">
        <v>3392</v>
      </c>
      <c r="N140" s="181" t="s">
        <v>3479</v>
      </c>
      <c r="O140" s="181" t="s">
        <v>3437</v>
      </c>
      <c r="P140" s="181">
        <v>0</v>
      </c>
      <c r="Q140" s="181" t="s">
        <v>3439</v>
      </c>
    </row>
    <row r="141" spans="1:17" ht="15" customHeight="1" x14ac:dyDescent="0.25">
      <c r="A141" s="170" t="s">
        <v>371</v>
      </c>
      <c r="B141" s="7" t="s">
        <v>1421</v>
      </c>
      <c r="C141" s="8"/>
      <c r="D141" s="8" t="s">
        <v>7</v>
      </c>
      <c r="E141" s="74">
        <v>26160</v>
      </c>
      <c r="F141" s="8" t="s">
        <v>1550</v>
      </c>
      <c r="G141" s="74" t="s">
        <v>113</v>
      </c>
      <c r="H141" s="74" t="s">
        <v>1971</v>
      </c>
      <c r="I141" s="74">
        <v>0</v>
      </c>
      <c r="J141" s="74">
        <v>0</v>
      </c>
      <c r="K141" s="74">
        <v>0</v>
      </c>
      <c r="L141" s="171" t="s">
        <v>372</v>
      </c>
      <c r="M141" s="172" t="s">
        <v>1742</v>
      </c>
      <c r="N141" s="181" t="s">
        <v>3480</v>
      </c>
      <c r="O141" s="181" t="s">
        <v>3437</v>
      </c>
      <c r="P141" s="181">
        <v>0</v>
      </c>
      <c r="Q141" s="181" t="s">
        <v>3439</v>
      </c>
    </row>
    <row r="142" spans="1:17" ht="15" customHeight="1" x14ac:dyDescent="0.25">
      <c r="A142" s="170" t="s">
        <v>696</v>
      </c>
      <c r="B142" s="7" t="s">
        <v>1422</v>
      </c>
      <c r="C142" s="8" t="s">
        <v>697</v>
      </c>
      <c r="D142" s="8" t="s">
        <v>698</v>
      </c>
      <c r="E142" s="74">
        <v>26210</v>
      </c>
      <c r="F142" s="8" t="s">
        <v>699</v>
      </c>
      <c r="G142" s="74" t="s">
        <v>43</v>
      </c>
      <c r="H142" s="74">
        <v>0</v>
      </c>
      <c r="I142" s="74">
        <v>0</v>
      </c>
      <c r="J142" s="74">
        <v>0</v>
      </c>
      <c r="K142" s="74">
        <v>0</v>
      </c>
      <c r="L142" s="171" t="s">
        <v>700</v>
      </c>
      <c r="M142" s="170" t="s">
        <v>3415</v>
      </c>
      <c r="N142" s="181" t="s">
        <v>3436</v>
      </c>
      <c r="O142" s="181" t="s">
        <v>3437</v>
      </c>
      <c r="P142" s="181">
        <v>0</v>
      </c>
      <c r="Q142" s="181" t="s">
        <v>3441</v>
      </c>
    </row>
    <row r="143" spans="1:17" ht="15" customHeight="1" x14ac:dyDescent="0.25">
      <c r="A143" s="170" t="s">
        <v>701</v>
      </c>
      <c r="B143" s="7" t="s">
        <v>1422</v>
      </c>
      <c r="C143" s="8"/>
      <c r="D143" s="8" t="s">
        <v>2743</v>
      </c>
      <c r="E143" s="74">
        <v>26600</v>
      </c>
      <c r="F143" s="8" t="s">
        <v>702</v>
      </c>
      <c r="G143" s="74" t="s">
        <v>1526</v>
      </c>
      <c r="H143" s="74" t="s">
        <v>1962</v>
      </c>
      <c r="I143" s="74">
        <v>0</v>
      </c>
      <c r="J143" s="74">
        <v>0</v>
      </c>
      <c r="K143" s="74">
        <v>0</v>
      </c>
      <c r="L143" s="171" t="s">
        <v>703</v>
      </c>
      <c r="M143" s="172" t="s">
        <v>1744</v>
      </c>
      <c r="N143" s="181" t="s">
        <v>3481</v>
      </c>
      <c r="O143" s="181" t="s">
        <v>3437</v>
      </c>
      <c r="P143" s="181">
        <v>0</v>
      </c>
      <c r="Q143" s="181" t="s">
        <v>3441</v>
      </c>
    </row>
    <row r="144" spans="1:17" ht="15" customHeight="1" x14ac:dyDescent="0.25">
      <c r="A144" s="170" t="s">
        <v>1343</v>
      </c>
      <c r="B144" s="7" t="s">
        <v>1422</v>
      </c>
      <c r="C144" s="8" t="s">
        <v>1407</v>
      </c>
      <c r="D144" s="8" t="s">
        <v>1344</v>
      </c>
      <c r="E144" s="74">
        <v>26240</v>
      </c>
      <c r="F144" s="8" t="s">
        <v>1345</v>
      </c>
      <c r="G144" s="74" t="s">
        <v>43</v>
      </c>
      <c r="H144" s="74">
        <v>0</v>
      </c>
      <c r="I144" s="74">
        <v>0</v>
      </c>
      <c r="J144" s="74">
        <v>0</v>
      </c>
      <c r="K144" s="74">
        <v>0</v>
      </c>
      <c r="L144" s="171" t="s">
        <v>1346</v>
      </c>
      <c r="M144" s="170" t="s">
        <v>3327</v>
      </c>
      <c r="N144" s="181" t="s">
        <v>3436</v>
      </c>
      <c r="O144" s="181" t="s">
        <v>3437</v>
      </c>
      <c r="P144" s="181">
        <v>0</v>
      </c>
      <c r="Q144" s="181" t="s">
        <v>3441</v>
      </c>
    </row>
    <row r="145" spans="1:17" ht="15" customHeight="1" x14ac:dyDescent="0.25">
      <c r="A145" s="170" t="s">
        <v>681</v>
      </c>
      <c r="B145" s="7" t="s">
        <v>1422</v>
      </c>
      <c r="C145" s="8" t="s">
        <v>2718</v>
      </c>
      <c r="D145" s="8" t="s">
        <v>2717</v>
      </c>
      <c r="E145" s="74">
        <v>26530</v>
      </c>
      <c r="F145" s="8" t="s">
        <v>682</v>
      </c>
      <c r="G145" s="74" t="s">
        <v>43</v>
      </c>
      <c r="H145" s="74">
        <v>0</v>
      </c>
      <c r="I145" s="74">
        <v>0</v>
      </c>
      <c r="J145" s="74">
        <v>0</v>
      </c>
      <c r="K145" s="74">
        <v>0</v>
      </c>
      <c r="L145" s="171" t="s">
        <v>2716</v>
      </c>
      <c r="M145" s="170" t="s">
        <v>3416</v>
      </c>
      <c r="N145" s="181" t="s">
        <v>3442</v>
      </c>
      <c r="O145" s="181" t="s">
        <v>3437</v>
      </c>
      <c r="P145" s="181">
        <v>0</v>
      </c>
      <c r="Q145" s="181" t="s">
        <v>3441</v>
      </c>
    </row>
    <row r="146" spans="1:17" ht="15" customHeight="1" x14ac:dyDescent="0.25">
      <c r="A146" s="170" t="s">
        <v>200</v>
      </c>
      <c r="B146" s="7" t="s">
        <v>1422</v>
      </c>
      <c r="C146" s="8"/>
      <c r="D146" s="8" t="s">
        <v>2744</v>
      </c>
      <c r="E146" s="74">
        <v>26770</v>
      </c>
      <c r="F146" s="8" t="s">
        <v>201</v>
      </c>
      <c r="G146" s="74" t="s">
        <v>113</v>
      </c>
      <c r="H146" s="74" t="s">
        <v>1969</v>
      </c>
      <c r="I146" s="74">
        <v>0</v>
      </c>
      <c r="J146" s="74">
        <v>0</v>
      </c>
      <c r="K146" s="74">
        <v>0</v>
      </c>
      <c r="L146" s="171" t="s">
        <v>202</v>
      </c>
      <c r="M146" s="172" t="s">
        <v>1745</v>
      </c>
      <c r="N146" s="181" t="s">
        <v>3482</v>
      </c>
      <c r="O146" s="181" t="s">
        <v>3437</v>
      </c>
      <c r="P146" s="181">
        <v>0</v>
      </c>
      <c r="Q146" s="181" t="s">
        <v>3439</v>
      </c>
    </row>
    <row r="147" spans="1:17" ht="15" customHeight="1" x14ac:dyDescent="0.25">
      <c r="A147" s="170" t="s">
        <v>1299</v>
      </c>
      <c r="B147" s="7" t="s">
        <v>1422</v>
      </c>
      <c r="C147" s="8" t="s">
        <v>3292</v>
      </c>
      <c r="D147" s="8" t="s">
        <v>1367</v>
      </c>
      <c r="E147" s="74">
        <v>26160</v>
      </c>
      <c r="F147" s="8" t="s">
        <v>1300</v>
      </c>
      <c r="G147" s="74" t="s">
        <v>9</v>
      </c>
      <c r="H147" s="74">
        <v>0</v>
      </c>
      <c r="I147" s="74">
        <v>0</v>
      </c>
      <c r="J147" s="74">
        <v>0</v>
      </c>
      <c r="K147" s="74">
        <v>0</v>
      </c>
      <c r="L147" s="171" t="s">
        <v>1301</v>
      </c>
      <c r="M147" s="172" t="s">
        <v>1746</v>
      </c>
      <c r="N147" s="181" t="s">
        <v>3444</v>
      </c>
      <c r="O147" s="181" t="s">
        <v>3437</v>
      </c>
      <c r="P147" s="181">
        <v>0</v>
      </c>
      <c r="Q147" s="181" t="s">
        <v>3441</v>
      </c>
    </row>
    <row r="148" spans="1:17" ht="15" customHeight="1" x14ac:dyDescent="0.25">
      <c r="A148" s="170" t="s">
        <v>707</v>
      </c>
      <c r="B148" s="7" t="s">
        <v>1422</v>
      </c>
      <c r="C148" s="8"/>
      <c r="D148" s="8" t="s">
        <v>2745</v>
      </c>
      <c r="E148" s="74">
        <v>26210</v>
      </c>
      <c r="F148" s="8" t="s">
        <v>708</v>
      </c>
      <c r="G148" s="74" t="s">
        <v>43</v>
      </c>
      <c r="H148" s="74">
        <v>0</v>
      </c>
      <c r="I148" s="74">
        <v>0</v>
      </c>
      <c r="J148" s="74">
        <v>0</v>
      </c>
      <c r="K148" s="74">
        <v>0</v>
      </c>
      <c r="L148" s="171" t="s">
        <v>709</v>
      </c>
      <c r="M148" s="170" t="s">
        <v>2535</v>
      </c>
      <c r="N148" s="181" t="s">
        <v>3466</v>
      </c>
      <c r="O148" s="181" t="s">
        <v>3437</v>
      </c>
      <c r="P148" s="181">
        <v>0</v>
      </c>
      <c r="Q148" s="181" t="s">
        <v>3439</v>
      </c>
    </row>
    <row r="149" spans="1:17" ht="15" customHeight="1" x14ac:dyDescent="0.25">
      <c r="A149" s="170" t="s">
        <v>690</v>
      </c>
      <c r="B149" s="7" t="s">
        <v>1422</v>
      </c>
      <c r="C149" s="8" t="s">
        <v>1370</v>
      </c>
      <c r="D149" s="8" t="s">
        <v>1371</v>
      </c>
      <c r="E149" s="74">
        <v>26290</v>
      </c>
      <c r="F149" s="8" t="s">
        <v>1944</v>
      </c>
      <c r="G149" s="74" t="s">
        <v>16</v>
      </c>
      <c r="H149" s="74">
        <v>0</v>
      </c>
      <c r="I149" s="74">
        <v>0</v>
      </c>
      <c r="J149" s="74">
        <v>0</v>
      </c>
      <c r="K149" s="74">
        <v>0</v>
      </c>
      <c r="L149" s="171" t="s">
        <v>691</v>
      </c>
      <c r="M149" s="172" t="s">
        <v>1551</v>
      </c>
      <c r="N149" s="181" t="s">
        <v>3436</v>
      </c>
      <c r="O149" s="181" t="s">
        <v>3437</v>
      </c>
      <c r="P149" s="181">
        <v>0</v>
      </c>
      <c r="Q149" s="181" t="s">
        <v>3439</v>
      </c>
    </row>
    <row r="150" spans="1:17" ht="15" customHeight="1" x14ac:dyDescent="0.25">
      <c r="A150" s="170" t="s">
        <v>373</v>
      </c>
      <c r="B150" s="7" t="s">
        <v>1422</v>
      </c>
      <c r="C150" s="8"/>
      <c r="D150" s="8" t="s">
        <v>2746</v>
      </c>
      <c r="E150" s="74">
        <v>26740</v>
      </c>
      <c r="F150" s="8" t="s">
        <v>1552</v>
      </c>
      <c r="G150" s="74" t="s">
        <v>113</v>
      </c>
      <c r="H150" s="74">
        <v>0</v>
      </c>
      <c r="I150" s="74">
        <v>0</v>
      </c>
      <c r="J150" s="74">
        <v>0</v>
      </c>
      <c r="K150" s="74">
        <v>0</v>
      </c>
      <c r="L150" s="171" t="s">
        <v>374</v>
      </c>
      <c r="M150" s="172" t="s">
        <v>3328</v>
      </c>
      <c r="N150" s="181" t="s">
        <v>3455</v>
      </c>
      <c r="O150" s="181" t="s">
        <v>3437</v>
      </c>
      <c r="P150" s="181">
        <v>0</v>
      </c>
      <c r="Q150" s="181" t="s">
        <v>3439</v>
      </c>
    </row>
    <row r="151" spans="1:17" ht="15" customHeight="1" x14ac:dyDescent="0.25">
      <c r="A151" s="170" t="s">
        <v>552</v>
      </c>
      <c r="B151" s="7" t="s">
        <v>1420</v>
      </c>
      <c r="C151" s="8" t="s">
        <v>553</v>
      </c>
      <c r="D151" s="8" t="s">
        <v>554</v>
      </c>
      <c r="E151" s="74">
        <v>26250</v>
      </c>
      <c r="F151" s="8" t="s">
        <v>555</v>
      </c>
      <c r="G151" s="74" t="s">
        <v>1523</v>
      </c>
      <c r="H151" s="74">
        <v>0</v>
      </c>
      <c r="I151" s="74">
        <v>0</v>
      </c>
      <c r="J151" s="74">
        <v>0</v>
      </c>
      <c r="K151" s="74">
        <v>0</v>
      </c>
      <c r="L151" s="171" t="s">
        <v>556</v>
      </c>
      <c r="M151" s="172" t="s">
        <v>1749</v>
      </c>
      <c r="N151" s="181" t="s">
        <v>3483</v>
      </c>
      <c r="O151" s="181" t="s">
        <v>3437</v>
      </c>
      <c r="P151" s="181">
        <v>0</v>
      </c>
      <c r="Q151" s="181" t="s">
        <v>3441</v>
      </c>
    </row>
    <row r="152" spans="1:17" ht="15" customHeight="1" x14ac:dyDescent="0.25">
      <c r="A152" s="170" t="s">
        <v>1056</v>
      </c>
      <c r="B152" s="7" t="s">
        <v>1420</v>
      </c>
      <c r="C152" s="8" t="s">
        <v>1057</v>
      </c>
      <c r="D152" s="8" t="s">
        <v>1058</v>
      </c>
      <c r="E152" s="74">
        <v>26250</v>
      </c>
      <c r="F152" s="8" t="s">
        <v>555</v>
      </c>
      <c r="G152" s="74" t="s">
        <v>1523</v>
      </c>
      <c r="H152" s="74">
        <v>0</v>
      </c>
      <c r="I152" s="74">
        <v>0</v>
      </c>
      <c r="J152" s="74">
        <v>0</v>
      </c>
      <c r="K152" s="74">
        <v>0</v>
      </c>
      <c r="L152" s="171" t="s">
        <v>1059</v>
      </c>
      <c r="M152" s="172" t="s">
        <v>1750</v>
      </c>
      <c r="N152" s="181" t="s">
        <v>3484</v>
      </c>
      <c r="O152" s="181" t="s">
        <v>3437</v>
      </c>
      <c r="P152" s="181">
        <v>0</v>
      </c>
      <c r="Q152" s="181" t="s">
        <v>3441</v>
      </c>
    </row>
    <row r="153" spans="1:17" ht="15" customHeight="1" x14ac:dyDescent="0.25">
      <c r="A153" s="170" t="s">
        <v>710</v>
      </c>
      <c r="B153" s="7" t="s">
        <v>1421</v>
      </c>
      <c r="C153" s="8" t="s">
        <v>711</v>
      </c>
      <c r="D153" s="8" t="s">
        <v>712</v>
      </c>
      <c r="E153" s="74">
        <v>26250</v>
      </c>
      <c r="F153" s="8" t="s">
        <v>555</v>
      </c>
      <c r="G153" s="74" t="s">
        <v>1523</v>
      </c>
      <c r="H153" s="74">
        <v>0</v>
      </c>
      <c r="I153" s="74">
        <v>0</v>
      </c>
      <c r="J153" s="74">
        <v>0</v>
      </c>
      <c r="K153" s="74">
        <v>0</v>
      </c>
      <c r="L153" s="171" t="s">
        <v>713</v>
      </c>
      <c r="M153" s="172" t="s">
        <v>3380</v>
      </c>
      <c r="N153" s="181" t="s">
        <v>3455</v>
      </c>
      <c r="O153" s="181" t="s">
        <v>3437</v>
      </c>
      <c r="P153" s="181">
        <v>0</v>
      </c>
      <c r="Q153" s="181" t="s">
        <v>3441</v>
      </c>
    </row>
    <row r="154" spans="1:17" ht="15" customHeight="1" x14ac:dyDescent="0.25">
      <c r="A154" s="170" t="s">
        <v>714</v>
      </c>
      <c r="B154" s="7" t="s">
        <v>1421</v>
      </c>
      <c r="C154" s="8" t="s">
        <v>715</v>
      </c>
      <c r="D154" s="8" t="s">
        <v>716</v>
      </c>
      <c r="E154" s="74">
        <v>26250</v>
      </c>
      <c r="F154" s="8" t="s">
        <v>555</v>
      </c>
      <c r="G154" s="74" t="s">
        <v>1523</v>
      </c>
      <c r="H154" s="74">
        <v>0</v>
      </c>
      <c r="I154" s="74">
        <v>1</v>
      </c>
      <c r="J154" s="74">
        <v>0</v>
      </c>
      <c r="K154" s="74">
        <v>0</v>
      </c>
      <c r="L154" s="171" t="s">
        <v>717</v>
      </c>
      <c r="M154" s="172" t="s">
        <v>1748</v>
      </c>
      <c r="N154" s="181" t="s">
        <v>3485</v>
      </c>
      <c r="O154" s="181" t="s">
        <v>3437</v>
      </c>
      <c r="P154" s="181">
        <v>0</v>
      </c>
      <c r="Q154" s="181" t="s">
        <v>3441</v>
      </c>
    </row>
    <row r="155" spans="1:17" ht="15" customHeight="1" x14ac:dyDescent="0.25">
      <c r="A155" s="170" t="s">
        <v>718</v>
      </c>
      <c r="B155" s="7" t="s">
        <v>1422</v>
      </c>
      <c r="C155" s="8" t="s">
        <v>719</v>
      </c>
      <c r="D155" s="8" t="s">
        <v>720</v>
      </c>
      <c r="E155" s="74">
        <v>26250</v>
      </c>
      <c r="F155" s="8" t="s">
        <v>555</v>
      </c>
      <c r="G155" s="74" t="s">
        <v>1523</v>
      </c>
      <c r="H155" s="74">
        <v>0</v>
      </c>
      <c r="I155" s="74">
        <v>0</v>
      </c>
      <c r="J155" s="74">
        <v>0</v>
      </c>
      <c r="K155" s="74">
        <v>0</v>
      </c>
      <c r="L155" s="171" t="s">
        <v>721</v>
      </c>
      <c r="M155" s="172" t="s">
        <v>1751</v>
      </c>
      <c r="N155" s="181" t="s">
        <v>3455</v>
      </c>
      <c r="O155" s="181" t="s">
        <v>3437</v>
      </c>
      <c r="P155" s="181">
        <v>0</v>
      </c>
      <c r="Q155" s="181" t="s">
        <v>3441</v>
      </c>
    </row>
    <row r="156" spans="1:17" ht="15" customHeight="1" x14ac:dyDescent="0.25">
      <c r="A156" s="170" t="s">
        <v>722</v>
      </c>
      <c r="B156" s="7" t="s">
        <v>1422</v>
      </c>
      <c r="C156" s="8" t="s">
        <v>723</v>
      </c>
      <c r="D156" s="8" t="s">
        <v>281</v>
      </c>
      <c r="E156" s="74">
        <v>26250</v>
      </c>
      <c r="F156" s="8" t="s">
        <v>555</v>
      </c>
      <c r="G156" s="74" t="s">
        <v>1523</v>
      </c>
      <c r="H156" s="74">
        <v>0</v>
      </c>
      <c r="I156" s="74">
        <v>0</v>
      </c>
      <c r="J156" s="74">
        <v>0</v>
      </c>
      <c r="K156" s="74">
        <v>0</v>
      </c>
      <c r="L156" s="171" t="s">
        <v>724</v>
      </c>
      <c r="M156" s="170" t="s">
        <v>2702</v>
      </c>
      <c r="N156" s="181" t="s">
        <v>3455</v>
      </c>
      <c r="O156" s="181" t="s">
        <v>3437</v>
      </c>
      <c r="P156" s="181">
        <v>0</v>
      </c>
      <c r="Q156" s="181" t="s">
        <v>3441</v>
      </c>
    </row>
    <row r="157" spans="1:17" ht="15" customHeight="1" x14ac:dyDescent="0.25">
      <c r="A157" s="170" t="s">
        <v>557</v>
      </c>
      <c r="B157" s="7" t="s">
        <v>1420</v>
      </c>
      <c r="C157" s="8" t="s">
        <v>558</v>
      </c>
      <c r="D157" s="8" t="s">
        <v>3057</v>
      </c>
      <c r="E157" s="74">
        <v>26270</v>
      </c>
      <c r="F157" s="8" t="s">
        <v>559</v>
      </c>
      <c r="G157" s="74" t="s">
        <v>1523</v>
      </c>
      <c r="H157" s="74">
        <v>0</v>
      </c>
      <c r="I157" s="74">
        <v>0</v>
      </c>
      <c r="J157" s="74">
        <v>0</v>
      </c>
      <c r="K157" s="74" t="s">
        <v>1994</v>
      </c>
      <c r="L157" s="171" t="s">
        <v>560</v>
      </c>
      <c r="M157" s="172" t="s">
        <v>1754</v>
      </c>
      <c r="N157" s="181" t="s">
        <v>3455</v>
      </c>
      <c r="O157" s="181" t="s">
        <v>3437</v>
      </c>
      <c r="P157" s="181">
        <v>0</v>
      </c>
      <c r="Q157" s="181" t="s">
        <v>3441</v>
      </c>
    </row>
    <row r="158" spans="1:17" ht="15" customHeight="1" x14ac:dyDescent="0.25">
      <c r="A158" s="170" t="s">
        <v>1090</v>
      </c>
      <c r="B158" s="7" t="s">
        <v>1420</v>
      </c>
      <c r="C158" s="8" t="s">
        <v>596</v>
      </c>
      <c r="D158" s="8" t="s">
        <v>1091</v>
      </c>
      <c r="E158" s="74">
        <v>26270</v>
      </c>
      <c r="F158" s="8" t="s">
        <v>559</v>
      </c>
      <c r="G158" s="74" t="s">
        <v>1523</v>
      </c>
      <c r="H158" s="74">
        <v>0</v>
      </c>
      <c r="I158" s="74">
        <v>0</v>
      </c>
      <c r="J158" s="74">
        <v>0</v>
      </c>
      <c r="K158" s="74" t="s">
        <v>1994</v>
      </c>
      <c r="L158" s="171" t="s">
        <v>1092</v>
      </c>
      <c r="M158" s="172" t="s">
        <v>3329</v>
      </c>
      <c r="N158" s="181" t="s">
        <v>3466</v>
      </c>
      <c r="O158" s="181" t="s">
        <v>3437</v>
      </c>
      <c r="P158" s="181">
        <v>0</v>
      </c>
      <c r="Q158" s="181" t="s">
        <v>3441</v>
      </c>
    </row>
    <row r="159" spans="1:17" ht="15" customHeight="1" x14ac:dyDescent="0.25">
      <c r="A159" s="170" t="s">
        <v>862</v>
      </c>
      <c r="B159" s="7" t="s">
        <v>1421</v>
      </c>
      <c r="C159" s="8" t="s">
        <v>558</v>
      </c>
      <c r="D159" s="8" t="s">
        <v>2882</v>
      </c>
      <c r="E159" s="74">
        <v>26270</v>
      </c>
      <c r="F159" s="8" t="s">
        <v>559</v>
      </c>
      <c r="G159" s="74" t="s">
        <v>1523</v>
      </c>
      <c r="H159" s="74">
        <v>0</v>
      </c>
      <c r="I159" s="74">
        <v>0</v>
      </c>
      <c r="J159" s="74">
        <v>0</v>
      </c>
      <c r="K159" s="74" t="s">
        <v>1994</v>
      </c>
      <c r="L159" s="171" t="s">
        <v>863</v>
      </c>
      <c r="M159" s="172" t="s">
        <v>1752</v>
      </c>
      <c r="N159" s="181" t="s">
        <v>3455</v>
      </c>
      <c r="O159" s="181" t="s">
        <v>3437</v>
      </c>
      <c r="P159" s="181">
        <v>0</v>
      </c>
      <c r="Q159" s="181" t="s">
        <v>3441</v>
      </c>
    </row>
    <row r="160" spans="1:17" ht="15" customHeight="1" x14ac:dyDescent="0.25">
      <c r="A160" s="170" t="s">
        <v>1096</v>
      </c>
      <c r="B160" s="7" t="s">
        <v>1421</v>
      </c>
      <c r="C160" s="8" t="s">
        <v>596</v>
      </c>
      <c r="D160" s="8" t="s">
        <v>1091</v>
      </c>
      <c r="E160" s="74">
        <v>26270</v>
      </c>
      <c r="F160" s="8" t="s">
        <v>559</v>
      </c>
      <c r="G160" s="74" t="s">
        <v>1523</v>
      </c>
      <c r="H160" s="74">
        <v>0</v>
      </c>
      <c r="I160" s="74">
        <v>0</v>
      </c>
      <c r="J160" s="74">
        <v>0</v>
      </c>
      <c r="K160" s="74" t="s">
        <v>1994</v>
      </c>
      <c r="L160" s="171" t="s">
        <v>1097</v>
      </c>
      <c r="M160" s="172" t="s">
        <v>1753</v>
      </c>
      <c r="N160" s="181" t="s">
        <v>3466</v>
      </c>
      <c r="O160" s="181" t="s">
        <v>3437</v>
      </c>
      <c r="P160" s="181">
        <v>0</v>
      </c>
      <c r="Q160" s="181" t="s">
        <v>3441</v>
      </c>
    </row>
    <row r="161" spans="1:17" ht="15" customHeight="1" x14ac:dyDescent="0.25">
      <c r="A161" s="170" t="s">
        <v>725</v>
      </c>
      <c r="B161" s="7" t="s">
        <v>1422</v>
      </c>
      <c r="C161" s="8" t="s">
        <v>3263</v>
      </c>
      <c r="D161" s="8" t="s">
        <v>726</v>
      </c>
      <c r="E161" s="74">
        <v>26310</v>
      </c>
      <c r="F161" s="8" t="s">
        <v>727</v>
      </c>
      <c r="G161" s="74" t="s">
        <v>9</v>
      </c>
      <c r="H161" s="74">
        <v>0</v>
      </c>
      <c r="I161" s="74">
        <v>0</v>
      </c>
      <c r="J161" s="74">
        <v>0</v>
      </c>
      <c r="K161" s="74">
        <v>0</v>
      </c>
      <c r="L161" s="171" t="s">
        <v>728</v>
      </c>
      <c r="M161" s="172" t="s">
        <v>3398</v>
      </c>
      <c r="N161" s="181" t="s">
        <v>3436</v>
      </c>
      <c r="O161" s="181" t="s">
        <v>3437</v>
      </c>
      <c r="P161" s="181">
        <v>0</v>
      </c>
      <c r="Q161" s="181" t="s">
        <v>3441</v>
      </c>
    </row>
    <row r="162" spans="1:17" ht="15" customHeight="1" x14ac:dyDescent="0.25">
      <c r="A162" s="170" t="s">
        <v>729</v>
      </c>
      <c r="B162" s="7" t="s">
        <v>1422</v>
      </c>
      <c r="C162" s="8"/>
      <c r="D162" s="8" t="s">
        <v>1374</v>
      </c>
      <c r="E162" s="74">
        <v>26620</v>
      </c>
      <c r="F162" s="8" t="s">
        <v>730</v>
      </c>
      <c r="G162" s="74" t="s">
        <v>9</v>
      </c>
      <c r="H162" s="74">
        <v>0</v>
      </c>
      <c r="I162" s="74">
        <v>0</v>
      </c>
      <c r="J162" s="74">
        <v>0</v>
      </c>
      <c r="K162" s="74">
        <v>0</v>
      </c>
      <c r="L162" s="171" t="s">
        <v>731</v>
      </c>
      <c r="M162" s="172" t="s">
        <v>1755</v>
      </c>
      <c r="N162" s="181" t="s">
        <v>3455</v>
      </c>
      <c r="O162" s="181" t="s">
        <v>3437</v>
      </c>
      <c r="P162" s="181">
        <v>0</v>
      </c>
      <c r="Q162" s="181" t="s">
        <v>3439</v>
      </c>
    </row>
    <row r="163" spans="1:17" ht="15" customHeight="1" x14ac:dyDescent="0.25">
      <c r="A163" s="170" t="s">
        <v>732</v>
      </c>
      <c r="B163" s="7" t="s">
        <v>1422</v>
      </c>
      <c r="C163" s="8"/>
      <c r="D163" s="8" t="s">
        <v>733</v>
      </c>
      <c r="E163" s="74">
        <v>26780</v>
      </c>
      <c r="F163" s="8" t="s">
        <v>734</v>
      </c>
      <c r="G163" s="74" t="s">
        <v>16</v>
      </c>
      <c r="H163" s="74">
        <v>0</v>
      </c>
      <c r="I163" s="74">
        <v>0</v>
      </c>
      <c r="J163" s="74">
        <v>0</v>
      </c>
      <c r="K163" s="74">
        <v>0</v>
      </c>
      <c r="L163" s="171" t="s">
        <v>3404</v>
      </c>
      <c r="M163" s="7" t="s">
        <v>3330</v>
      </c>
      <c r="N163" s="181" t="s">
        <v>3466</v>
      </c>
      <c r="O163" s="181" t="s">
        <v>3437</v>
      </c>
      <c r="P163" s="181">
        <v>0</v>
      </c>
      <c r="Q163" s="181" t="s">
        <v>3439</v>
      </c>
    </row>
    <row r="164" spans="1:17" ht="15" customHeight="1" x14ac:dyDescent="0.25">
      <c r="A164" s="170" t="s">
        <v>832</v>
      </c>
      <c r="B164" s="7" t="s">
        <v>1420</v>
      </c>
      <c r="C164" s="8"/>
      <c r="D164" s="8" t="s">
        <v>281</v>
      </c>
      <c r="E164" s="74">
        <v>26120</v>
      </c>
      <c r="F164" s="8" t="s">
        <v>739</v>
      </c>
      <c r="G164" s="74" t="s">
        <v>1555</v>
      </c>
      <c r="H164" s="74">
        <v>0</v>
      </c>
      <c r="I164" s="74">
        <v>0</v>
      </c>
      <c r="J164" s="74">
        <v>0</v>
      </c>
      <c r="K164" s="74">
        <v>0</v>
      </c>
      <c r="L164" s="171" t="s">
        <v>833</v>
      </c>
      <c r="M164" s="172" t="s">
        <v>2804</v>
      </c>
      <c r="N164" s="181" t="s">
        <v>3436</v>
      </c>
      <c r="O164" s="181" t="s">
        <v>3437</v>
      </c>
      <c r="P164" s="181">
        <v>0</v>
      </c>
      <c r="Q164" s="181" t="s">
        <v>3439</v>
      </c>
    </row>
    <row r="165" spans="1:17" ht="15" customHeight="1" x14ac:dyDescent="0.25">
      <c r="A165" s="170" t="s">
        <v>736</v>
      </c>
      <c r="B165" s="7" t="s">
        <v>1421</v>
      </c>
      <c r="C165" s="8" t="s">
        <v>737</v>
      </c>
      <c r="D165" s="8" t="s">
        <v>738</v>
      </c>
      <c r="E165" s="74">
        <v>26120</v>
      </c>
      <c r="F165" s="8" t="s">
        <v>739</v>
      </c>
      <c r="G165" s="74" t="s">
        <v>1555</v>
      </c>
      <c r="H165" s="74">
        <v>0</v>
      </c>
      <c r="I165" s="74">
        <v>0</v>
      </c>
      <c r="J165" s="74">
        <v>0</v>
      </c>
      <c r="K165" s="74">
        <v>0</v>
      </c>
      <c r="L165" s="171" t="s">
        <v>740</v>
      </c>
      <c r="M165" s="172" t="s">
        <v>1554</v>
      </c>
      <c r="N165" s="181" t="s">
        <v>3443</v>
      </c>
      <c r="O165" s="181" t="s">
        <v>3437</v>
      </c>
      <c r="P165" s="181">
        <v>0</v>
      </c>
      <c r="Q165" s="181" t="s">
        <v>3439</v>
      </c>
    </row>
    <row r="166" spans="1:17" ht="15" customHeight="1" x14ac:dyDescent="0.25">
      <c r="A166" s="170" t="s">
        <v>741</v>
      </c>
      <c r="B166" s="7" t="s">
        <v>1421</v>
      </c>
      <c r="C166" s="8"/>
      <c r="D166" s="8" t="s">
        <v>3291</v>
      </c>
      <c r="E166" s="74">
        <v>26210</v>
      </c>
      <c r="F166" s="8" t="s">
        <v>742</v>
      </c>
      <c r="G166" s="74" t="s">
        <v>43</v>
      </c>
      <c r="H166" s="74">
        <v>0</v>
      </c>
      <c r="I166" s="74">
        <v>0</v>
      </c>
      <c r="J166" s="74">
        <v>0</v>
      </c>
      <c r="K166" s="74">
        <v>0</v>
      </c>
      <c r="L166" s="171" t="s">
        <v>743</v>
      </c>
      <c r="M166" s="170" t="s">
        <v>1720</v>
      </c>
      <c r="N166" s="181" t="s">
        <v>3486</v>
      </c>
      <c r="O166" s="181" t="s">
        <v>3437</v>
      </c>
      <c r="P166" s="181">
        <v>0</v>
      </c>
      <c r="Q166" s="181" t="s">
        <v>3441</v>
      </c>
    </row>
    <row r="167" spans="1:17" ht="15" customHeight="1" x14ac:dyDescent="0.25">
      <c r="A167" s="170" t="s">
        <v>744</v>
      </c>
      <c r="B167" s="7" t="s">
        <v>1422</v>
      </c>
      <c r="C167" s="8"/>
      <c r="D167" s="8" t="s">
        <v>171</v>
      </c>
      <c r="E167" s="74">
        <v>26300</v>
      </c>
      <c r="F167" s="8" t="s">
        <v>745</v>
      </c>
      <c r="G167" s="74" t="s">
        <v>1520</v>
      </c>
      <c r="H167" s="74">
        <v>0</v>
      </c>
      <c r="I167" s="74">
        <v>0</v>
      </c>
      <c r="J167" s="74">
        <v>0</v>
      </c>
      <c r="K167" s="74">
        <v>0</v>
      </c>
      <c r="L167" s="171" t="s">
        <v>746</v>
      </c>
      <c r="M167" s="172" t="s">
        <v>1756</v>
      </c>
      <c r="N167" s="181" t="s">
        <v>3466</v>
      </c>
      <c r="O167" s="181" t="s">
        <v>3437</v>
      </c>
      <c r="P167" s="181">
        <v>0</v>
      </c>
      <c r="Q167" s="181" t="s">
        <v>3439</v>
      </c>
    </row>
    <row r="168" spans="1:17" ht="15" customHeight="1" x14ac:dyDescent="0.25">
      <c r="A168" s="170" t="s">
        <v>747</v>
      </c>
      <c r="B168" s="7" t="s">
        <v>1422</v>
      </c>
      <c r="C168" s="8" t="s">
        <v>748</v>
      </c>
      <c r="D168" s="8" t="s">
        <v>7</v>
      </c>
      <c r="E168" s="74">
        <v>26260</v>
      </c>
      <c r="F168" s="8" t="s">
        <v>749</v>
      </c>
      <c r="G168" s="74" t="s">
        <v>1526</v>
      </c>
      <c r="H168" s="74" t="s">
        <v>2452</v>
      </c>
      <c r="I168" s="74">
        <v>0</v>
      </c>
      <c r="J168" s="74">
        <v>0</v>
      </c>
      <c r="K168" s="74">
        <v>0</v>
      </c>
      <c r="L168" s="171">
        <v>967036165</v>
      </c>
      <c r="M168" s="172" t="s">
        <v>2945</v>
      </c>
      <c r="N168" s="181" t="s">
        <v>3436</v>
      </c>
      <c r="O168" s="181" t="s">
        <v>3437</v>
      </c>
      <c r="P168" s="181">
        <v>0</v>
      </c>
      <c r="Q168" s="181" t="s">
        <v>3441</v>
      </c>
    </row>
    <row r="169" spans="1:17" ht="15" customHeight="1" x14ac:dyDescent="0.25">
      <c r="A169" s="170" t="s">
        <v>1272</v>
      </c>
      <c r="B169" s="7" t="s">
        <v>1422</v>
      </c>
      <c r="C169" s="8" t="s">
        <v>1067</v>
      </c>
      <c r="D169" s="8" t="s">
        <v>1273</v>
      </c>
      <c r="E169" s="74">
        <v>26740</v>
      </c>
      <c r="F169" s="8" t="s">
        <v>1274</v>
      </c>
      <c r="G169" s="74" t="s">
        <v>113</v>
      </c>
      <c r="H169" s="74">
        <v>0</v>
      </c>
      <c r="I169" s="74">
        <v>0</v>
      </c>
      <c r="J169" s="74">
        <v>0</v>
      </c>
      <c r="K169" s="74">
        <v>0</v>
      </c>
      <c r="L169" s="171" t="s">
        <v>1275</v>
      </c>
      <c r="M169" s="172" t="s">
        <v>1758</v>
      </c>
      <c r="N169" s="181" t="s">
        <v>3455</v>
      </c>
      <c r="O169" s="181" t="s">
        <v>3437</v>
      </c>
      <c r="P169" s="181">
        <v>0</v>
      </c>
      <c r="Q169" s="181" t="s">
        <v>3439</v>
      </c>
    </row>
    <row r="170" spans="1:17" ht="15" customHeight="1" x14ac:dyDescent="0.2">
      <c r="A170" s="170" t="s">
        <v>1351</v>
      </c>
      <c r="B170" s="7" t="s">
        <v>1420</v>
      </c>
      <c r="C170" s="8"/>
      <c r="D170" s="8" t="s">
        <v>2749</v>
      </c>
      <c r="E170" s="74">
        <v>26260</v>
      </c>
      <c r="F170" s="8" t="s">
        <v>1352</v>
      </c>
      <c r="G170" s="74" t="s">
        <v>1526</v>
      </c>
      <c r="H170" s="74" t="s">
        <v>1959</v>
      </c>
      <c r="I170" s="74">
        <v>0</v>
      </c>
      <c r="J170" s="74">
        <v>0</v>
      </c>
      <c r="K170" s="74">
        <v>0</v>
      </c>
      <c r="L170" s="171" t="s">
        <v>1353</v>
      </c>
      <c r="M170" s="174" t="s">
        <v>1757</v>
      </c>
      <c r="N170" s="181" t="s">
        <v>3471</v>
      </c>
      <c r="O170" s="181" t="s">
        <v>3437</v>
      </c>
      <c r="P170" s="181">
        <v>0</v>
      </c>
      <c r="Q170" s="181" t="s">
        <v>3439</v>
      </c>
    </row>
    <row r="171" spans="1:17" ht="15" customHeight="1" x14ac:dyDescent="0.25">
      <c r="A171" s="170" t="s">
        <v>750</v>
      </c>
      <c r="B171" s="7" t="s">
        <v>1421</v>
      </c>
      <c r="C171" s="8"/>
      <c r="D171" s="8" t="s">
        <v>1363</v>
      </c>
      <c r="E171" s="74">
        <v>26410</v>
      </c>
      <c r="F171" s="8" t="s">
        <v>751</v>
      </c>
      <c r="G171" s="74" t="s">
        <v>9</v>
      </c>
      <c r="H171" s="74" t="s">
        <v>1958</v>
      </c>
      <c r="I171" s="74">
        <v>0</v>
      </c>
      <c r="J171" s="74">
        <v>0</v>
      </c>
      <c r="K171" s="74">
        <v>0</v>
      </c>
      <c r="L171" s="171" t="s">
        <v>752</v>
      </c>
      <c r="M171" s="172" t="s">
        <v>1759</v>
      </c>
      <c r="N171" s="181" t="s">
        <v>3447</v>
      </c>
      <c r="O171" s="181" t="s">
        <v>3437</v>
      </c>
      <c r="P171" s="181">
        <v>0</v>
      </c>
      <c r="Q171" s="181" t="s">
        <v>3441</v>
      </c>
    </row>
    <row r="172" spans="1:17" ht="15" customHeight="1" x14ac:dyDescent="0.25">
      <c r="A172" s="184" t="s">
        <v>753</v>
      </c>
      <c r="B172" s="185" t="s">
        <v>1422</v>
      </c>
      <c r="C172" s="186" t="s">
        <v>1372</v>
      </c>
      <c r="D172" s="186" t="s">
        <v>3043</v>
      </c>
      <c r="E172" s="187">
        <v>26600</v>
      </c>
      <c r="F172" s="186" t="s">
        <v>3423</v>
      </c>
      <c r="G172" s="187" t="s">
        <v>1526</v>
      </c>
      <c r="H172" s="187">
        <v>0</v>
      </c>
      <c r="I172" s="187">
        <v>0</v>
      </c>
      <c r="J172" s="187">
        <v>0</v>
      </c>
      <c r="K172" s="187">
        <v>0</v>
      </c>
      <c r="L172" s="188" t="s">
        <v>754</v>
      </c>
      <c r="M172" s="189" t="s">
        <v>1760</v>
      </c>
      <c r="N172" s="187" t="s">
        <v>3452</v>
      </c>
      <c r="O172" s="187" t="s">
        <v>3437</v>
      </c>
      <c r="P172" s="187">
        <v>0</v>
      </c>
      <c r="Q172" s="190">
        <v>46996</v>
      </c>
    </row>
    <row r="173" spans="1:17" ht="15" customHeight="1" x14ac:dyDescent="0.25">
      <c r="A173" s="170" t="s">
        <v>755</v>
      </c>
      <c r="B173" s="7" t="s">
        <v>1420</v>
      </c>
      <c r="C173" s="8" t="s">
        <v>756</v>
      </c>
      <c r="D173" s="8" t="s">
        <v>2790</v>
      </c>
      <c r="E173" s="74">
        <v>26170</v>
      </c>
      <c r="F173" s="8" t="s">
        <v>757</v>
      </c>
      <c r="G173" s="74" t="s">
        <v>16</v>
      </c>
      <c r="H173" s="74" t="s">
        <v>1984</v>
      </c>
      <c r="I173" s="74">
        <v>0</v>
      </c>
      <c r="J173" s="74">
        <v>0</v>
      </c>
      <c r="K173" s="74" t="s">
        <v>3289</v>
      </c>
      <c r="L173" s="171" t="s">
        <v>758</v>
      </c>
      <c r="M173" s="172" t="s">
        <v>3007</v>
      </c>
      <c r="N173" s="181" t="s">
        <v>3471</v>
      </c>
      <c r="O173" s="181" t="s">
        <v>3437</v>
      </c>
      <c r="P173" s="181">
        <v>0</v>
      </c>
      <c r="Q173" s="181" t="s">
        <v>3441</v>
      </c>
    </row>
    <row r="174" spans="1:17" ht="15" customHeight="1" x14ac:dyDescent="0.25">
      <c r="A174" s="170" t="s">
        <v>1269</v>
      </c>
      <c r="B174" s="7" t="s">
        <v>1420</v>
      </c>
      <c r="C174" s="8"/>
      <c r="D174" s="8" t="s">
        <v>3424</v>
      </c>
      <c r="E174" s="74">
        <v>26110</v>
      </c>
      <c r="F174" s="8" t="s">
        <v>1134</v>
      </c>
      <c r="G174" s="74" t="s">
        <v>16</v>
      </c>
      <c r="H174" s="74" t="s">
        <v>2709</v>
      </c>
      <c r="I174" s="74">
        <v>0</v>
      </c>
      <c r="J174" s="74">
        <v>0</v>
      </c>
      <c r="K174" s="74" t="s">
        <v>3289</v>
      </c>
      <c r="L174" s="171" t="s">
        <v>1271</v>
      </c>
      <c r="M174" s="172" t="s">
        <v>1763</v>
      </c>
      <c r="N174" s="181" t="s">
        <v>3455</v>
      </c>
      <c r="O174" s="181" t="s">
        <v>3437</v>
      </c>
      <c r="P174" s="181">
        <v>0</v>
      </c>
      <c r="Q174" s="181" t="s">
        <v>3441</v>
      </c>
    </row>
    <row r="175" spans="1:17" ht="15" customHeight="1" x14ac:dyDescent="0.25">
      <c r="A175" s="170" t="s">
        <v>1131</v>
      </c>
      <c r="B175" s="7" t="s">
        <v>1421</v>
      </c>
      <c r="C175" s="8" t="s">
        <v>1132</v>
      </c>
      <c r="D175" s="8" t="s">
        <v>3424</v>
      </c>
      <c r="E175" s="74">
        <v>26110</v>
      </c>
      <c r="F175" s="8" t="s">
        <v>1134</v>
      </c>
      <c r="G175" s="74" t="s">
        <v>16</v>
      </c>
      <c r="H175" s="74" t="s">
        <v>2709</v>
      </c>
      <c r="I175" s="74">
        <v>0</v>
      </c>
      <c r="J175" s="74">
        <v>0</v>
      </c>
      <c r="K175" s="74" t="s">
        <v>3289</v>
      </c>
      <c r="L175" s="171" t="s">
        <v>1135</v>
      </c>
      <c r="M175" s="172" t="s">
        <v>1762</v>
      </c>
      <c r="N175" s="181" t="s">
        <v>3455</v>
      </c>
      <c r="O175" s="181" t="s">
        <v>3437</v>
      </c>
      <c r="P175" s="181">
        <v>0</v>
      </c>
      <c r="Q175" s="181" t="s">
        <v>3441</v>
      </c>
    </row>
    <row r="176" spans="1:17" ht="15" customHeight="1" x14ac:dyDescent="0.25">
      <c r="A176" s="170" t="s">
        <v>1040</v>
      </c>
      <c r="B176" s="7" t="s">
        <v>1420</v>
      </c>
      <c r="C176" s="8"/>
      <c r="D176" s="8" t="s">
        <v>1041</v>
      </c>
      <c r="E176" s="74">
        <v>26400</v>
      </c>
      <c r="F176" s="8" t="s">
        <v>760</v>
      </c>
      <c r="G176" s="74" t="s">
        <v>9</v>
      </c>
      <c r="H176" s="74" t="s">
        <v>1970</v>
      </c>
      <c r="I176" s="74">
        <v>0</v>
      </c>
      <c r="J176" s="74">
        <v>0</v>
      </c>
      <c r="K176" s="74">
        <v>0</v>
      </c>
      <c r="L176" s="171" t="s">
        <v>1042</v>
      </c>
      <c r="M176" s="172" t="s">
        <v>1764</v>
      </c>
      <c r="N176" s="181" t="s">
        <v>3487</v>
      </c>
      <c r="O176" s="181" t="s">
        <v>3437</v>
      </c>
      <c r="P176" s="181">
        <v>0</v>
      </c>
      <c r="Q176" s="181" t="s">
        <v>3441</v>
      </c>
    </row>
    <row r="177" spans="1:17" ht="15" customHeight="1" x14ac:dyDescent="0.25">
      <c r="A177" s="170" t="s">
        <v>759</v>
      </c>
      <c r="B177" s="7" t="s">
        <v>1421</v>
      </c>
      <c r="C177" s="8"/>
      <c r="D177" s="8" t="s">
        <v>2799</v>
      </c>
      <c r="E177" s="74">
        <v>26400</v>
      </c>
      <c r="F177" s="8" t="s">
        <v>760</v>
      </c>
      <c r="G177" s="74" t="s">
        <v>9</v>
      </c>
      <c r="H177" s="74" t="s">
        <v>1970</v>
      </c>
      <c r="I177" s="74">
        <v>0</v>
      </c>
      <c r="J177" s="74">
        <v>0</v>
      </c>
      <c r="K177" s="74">
        <v>0</v>
      </c>
      <c r="L177" s="171" t="s">
        <v>761</v>
      </c>
      <c r="M177" s="172" t="s">
        <v>3023</v>
      </c>
      <c r="N177" s="181" t="s">
        <v>3488</v>
      </c>
      <c r="O177" s="181" t="s">
        <v>3437</v>
      </c>
      <c r="P177" s="181">
        <v>0</v>
      </c>
      <c r="Q177" s="181" t="s">
        <v>3441</v>
      </c>
    </row>
    <row r="178" spans="1:17" ht="15" customHeight="1" x14ac:dyDescent="0.25">
      <c r="A178" s="170" t="s">
        <v>2797</v>
      </c>
      <c r="B178" s="7" t="s">
        <v>1421</v>
      </c>
      <c r="C178" s="8"/>
      <c r="D178" s="8" t="s">
        <v>2800</v>
      </c>
      <c r="E178" s="74">
        <v>26270</v>
      </c>
      <c r="F178" s="8" t="s">
        <v>2622</v>
      </c>
      <c r="G178" s="74" t="s">
        <v>1523</v>
      </c>
      <c r="H178" s="74" t="s">
        <v>1961</v>
      </c>
      <c r="I178" s="74">
        <v>0</v>
      </c>
      <c r="J178" s="74">
        <v>0</v>
      </c>
      <c r="K178" s="74">
        <v>0</v>
      </c>
      <c r="L178" s="171">
        <v>475630539</v>
      </c>
      <c r="M178" s="172" t="s">
        <v>3331</v>
      </c>
      <c r="N178" s="181" t="s">
        <v>3444</v>
      </c>
      <c r="O178" s="181" t="s">
        <v>3437</v>
      </c>
      <c r="P178" s="181">
        <v>0</v>
      </c>
      <c r="Q178" s="181" t="s">
        <v>3439</v>
      </c>
    </row>
    <row r="179" spans="1:17" ht="15" customHeight="1" x14ac:dyDescent="0.25">
      <c r="A179" s="170" t="s">
        <v>980</v>
      </c>
      <c r="B179" s="7" t="s">
        <v>1422</v>
      </c>
      <c r="C179" s="8" t="s">
        <v>981</v>
      </c>
      <c r="D179" s="8" t="s">
        <v>982</v>
      </c>
      <c r="E179" s="74">
        <v>26170</v>
      </c>
      <c r="F179" s="8" t="s">
        <v>983</v>
      </c>
      <c r="G179" s="74" t="s">
        <v>16</v>
      </c>
      <c r="H179" s="74">
        <v>0</v>
      </c>
      <c r="I179" s="74">
        <v>0</v>
      </c>
      <c r="J179" s="74">
        <v>0</v>
      </c>
      <c r="K179" s="74">
        <v>0</v>
      </c>
      <c r="L179" s="171" t="s">
        <v>984</v>
      </c>
      <c r="M179" s="172" t="s">
        <v>1556</v>
      </c>
      <c r="N179" s="181" t="s">
        <v>3455</v>
      </c>
      <c r="O179" s="181" t="s">
        <v>3437</v>
      </c>
      <c r="P179" s="181">
        <v>0</v>
      </c>
      <c r="Q179" s="181" t="s">
        <v>3439</v>
      </c>
    </row>
    <row r="180" spans="1:17" ht="15" customHeight="1" x14ac:dyDescent="0.25">
      <c r="A180" s="170" t="s">
        <v>1226</v>
      </c>
      <c r="B180" s="7" t="s">
        <v>1420</v>
      </c>
      <c r="C180" s="8" t="s">
        <v>763</v>
      </c>
      <c r="D180" s="8" t="s">
        <v>764</v>
      </c>
      <c r="E180" s="74">
        <v>26740</v>
      </c>
      <c r="F180" s="8" t="s">
        <v>765</v>
      </c>
      <c r="G180" s="74" t="s">
        <v>113</v>
      </c>
      <c r="H180" s="74">
        <v>0</v>
      </c>
      <c r="I180" s="74">
        <v>0</v>
      </c>
      <c r="J180" s="74">
        <v>0</v>
      </c>
      <c r="K180" s="74">
        <v>0</v>
      </c>
      <c r="L180" s="171" t="s">
        <v>1227</v>
      </c>
      <c r="M180" s="170" t="s">
        <v>2703</v>
      </c>
      <c r="N180" s="181" t="s">
        <v>3466</v>
      </c>
      <c r="O180" s="181" t="s">
        <v>3437</v>
      </c>
      <c r="P180" s="181">
        <v>0</v>
      </c>
      <c r="Q180" s="181" t="s">
        <v>3439</v>
      </c>
    </row>
    <row r="181" spans="1:17" ht="15" customHeight="1" x14ac:dyDescent="0.25">
      <c r="A181" s="170" t="s">
        <v>762</v>
      </c>
      <c r="B181" s="7" t="s">
        <v>1421</v>
      </c>
      <c r="C181" s="8" t="s">
        <v>763</v>
      </c>
      <c r="D181" s="8" t="s">
        <v>764</v>
      </c>
      <c r="E181" s="74">
        <v>26740</v>
      </c>
      <c r="F181" s="8" t="s">
        <v>765</v>
      </c>
      <c r="G181" s="74" t="s">
        <v>113</v>
      </c>
      <c r="H181" s="74">
        <v>0</v>
      </c>
      <c r="I181" s="74">
        <v>0</v>
      </c>
      <c r="J181" s="74">
        <v>0</v>
      </c>
      <c r="K181" s="74">
        <v>0</v>
      </c>
      <c r="L181" s="171" t="s">
        <v>766</v>
      </c>
      <c r="M181" s="172" t="s">
        <v>2956</v>
      </c>
      <c r="N181" s="181" t="s">
        <v>3466</v>
      </c>
      <c r="O181" s="181" t="s">
        <v>3437</v>
      </c>
      <c r="P181" s="181">
        <v>0</v>
      </c>
      <c r="Q181" s="181" t="s">
        <v>3439</v>
      </c>
    </row>
    <row r="182" spans="1:17" ht="15" customHeight="1" x14ac:dyDescent="0.25">
      <c r="A182" s="170" t="s">
        <v>767</v>
      </c>
      <c r="B182" s="7" t="s">
        <v>1421</v>
      </c>
      <c r="C182" s="8"/>
      <c r="D182" s="8" t="s">
        <v>3055</v>
      </c>
      <c r="E182" s="74">
        <v>26770</v>
      </c>
      <c r="F182" s="8" t="s">
        <v>768</v>
      </c>
      <c r="G182" s="74" t="s">
        <v>113</v>
      </c>
      <c r="H182" s="74" t="s">
        <v>1969</v>
      </c>
      <c r="I182" s="74">
        <v>0</v>
      </c>
      <c r="J182" s="74">
        <v>0</v>
      </c>
      <c r="K182" s="74">
        <v>0</v>
      </c>
      <c r="L182" s="171" t="s">
        <v>769</v>
      </c>
      <c r="M182" s="172" t="s">
        <v>2958</v>
      </c>
      <c r="N182" s="181" t="s">
        <v>3489</v>
      </c>
      <c r="O182" s="181" t="s">
        <v>3437</v>
      </c>
      <c r="P182" s="181">
        <v>0</v>
      </c>
      <c r="Q182" s="181" t="s">
        <v>3439</v>
      </c>
    </row>
    <row r="183" spans="1:17" ht="15" customHeight="1" x14ac:dyDescent="0.25">
      <c r="A183" s="170" t="s">
        <v>770</v>
      </c>
      <c r="B183" s="7" t="s">
        <v>1422</v>
      </c>
      <c r="C183" s="8"/>
      <c r="D183" s="8" t="s">
        <v>771</v>
      </c>
      <c r="E183" s="74">
        <v>26570</v>
      </c>
      <c r="F183" s="8" t="s">
        <v>772</v>
      </c>
      <c r="G183" s="74" t="s">
        <v>16</v>
      </c>
      <c r="H183" s="74">
        <v>0</v>
      </c>
      <c r="I183" s="74">
        <v>0</v>
      </c>
      <c r="J183" s="74">
        <v>0</v>
      </c>
      <c r="K183" s="74" t="s">
        <v>3289</v>
      </c>
      <c r="L183" s="171" t="s">
        <v>773</v>
      </c>
      <c r="M183" s="172" t="s">
        <v>3332</v>
      </c>
      <c r="N183" s="181" t="s">
        <v>3444</v>
      </c>
      <c r="O183" s="181" t="s">
        <v>3437</v>
      </c>
      <c r="P183" s="181">
        <v>0</v>
      </c>
      <c r="Q183" s="181" t="s">
        <v>3441</v>
      </c>
    </row>
    <row r="184" spans="1:17" ht="15" customHeight="1" x14ac:dyDescent="0.25">
      <c r="A184" s="170" t="s">
        <v>1295</v>
      </c>
      <c r="B184" s="7" t="s">
        <v>1422</v>
      </c>
      <c r="C184" s="8"/>
      <c r="D184" s="8" t="s">
        <v>1296</v>
      </c>
      <c r="E184" s="74">
        <v>26350</v>
      </c>
      <c r="F184" s="8" t="s">
        <v>1297</v>
      </c>
      <c r="G184" s="74" t="s">
        <v>43</v>
      </c>
      <c r="H184" s="74" t="s">
        <v>1975</v>
      </c>
      <c r="I184" s="74">
        <v>0</v>
      </c>
      <c r="J184" s="74">
        <v>0</v>
      </c>
      <c r="K184" s="74">
        <v>0</v>
      </c>
      <c r="L184" s="171" t="s">
        <v>1298</v>
      </c>
      <c r="M184" s="172" t="s">
        <v>1765</v>
      </c>
      <c r="N184" s="181" t="s">
        <v>3444</v>
      </c>
      <c r="O184" s="181" t="s">
        <v>3437</v>
      </c>
      <c r="P184" s="181">
        <v>0</v>
      </c>
      <c r="Q184" s="181" t="s">
        <v>3441</v>
      </c>
    </row>
    <row r="185" spans="1:17" ht="15" customHeight="1" x14ac:dyDescent="0.25">
      <c r="A185" s="170" t="s">
        <v>774</v>
      </c>
      <c r="B185" s="7" t="s">
        <v>1422</v>
      </c>
      <c r="C185" s="8"/>
      <c r="D185" s="8" t="s">
        <v>775</v>
      </c>
      <c r="E185" s="74">
        <v>26760</v>
      </c>
      <c r="F185" s="8" t="s">
        <v>776</v>
      </c>
      <c r="G185" s="74" t="s">
        <v>1523</v>
      </c>
      <c r="H185" s="74">
        <v>0</v>
      </c>
      <c r="I185" s="74">
        <v>0</v>
      </c>
      <c r="J185" s="74">
        <v>0</v>
      </c>
      <c r="K185" s="74">
        <v>0</v>
      </c>
      <c r="L185" s="171" t="s">
        <v>777</v>
      </c>
      <c r="M185" s="172" t="s">
        <v>1766</v>
      </c>
      <c r="N185" s="181" t="s">
        <v>3436</v>
      </c>
      <c r="O185" s="181" t="s">
        <v>3437</v>
      </c>
      <c r="P185" s="181">
        <v>0</v>
      </c>
      <c r="Q185" s="181" t="s">
        <v>3441</v>
      </c>
    </row>
    <row r="186" spans="1:17" ht="15" customHeight="1" x14ac:dyDescent="0.25">
      <c r="A186" s="170" t="s">
        <v>1107</v>
      </c>
      <c r="B186" s="7" t="s">
        <v>1420</v>
      </c>
      <c r="C186" s="8" t="s">
        <v>1108</v>
      </c>
      <c r="D186" s="8" t="s">
        <v>780</v>
      </c>
      <c r="E186" s="74">
        <v>26120</v>
      </c>
      <c r="F186" s="8" t="s">
        <v>781</v>
      </c>
      <c r="G186" s="74" t="s">
        <v>1520</v>
      </c>
      <c r="H186" s="74">
        <v>0</v>
      </c>
      <c r="I186" s="74">
        <v>0</v>
      </c>
      <c r="J186" s="74">
        <v>0</v>
      </c>
      <c r="K186" s="74">
        <v>0</v>
      </c>
      <c r="L186" s="171" t="s">
        <v>1109</v>
      </c>
      <c r="M186" s="172" t="s">
        <v>1804</v>
      </c>
      <c r="N186" s="181" t="s">
        <v>3436</v>
      </c>
      <c r="O186" s="181" t="s">
        <v>3437</v>
      </c>
      <c r="P186" s="181">
        <v>0</v>
      </c>
      <c r="Q186" s="181" t="s">
        <v>3439</v>
      </c>
    </row>
    <row r="187" spans="1:17" ht="15" customHeight="1" x14ac:dyDescent="0.25">
      <c r="A187" s="170" t="s">
        <v>778</v>
      </c>
      <c r="B187" s="7" t="s">
        <v>1421</v>
      </c>
      <c r="C187" s="8" t="s">
        <v>779</v>
      </c>
      <c r="D187" s="8" t="s">
        <v>780</v>
      </c>
      <c r="E187" s="74">
        <v>26120</v>
      </c>
      <c r="F187" s="8" t="s">
        <v>781</v>
      </c>
      <c r="G187" s="74" t="s">
        <v>1520</v>
      </c>
      <c r="H187" s="74">
        <v>0</v>
      </c>
      <c r="I187" s="74">
        <v>0</v>
      </c>
      <c r="J187" s="74">
        <v>0</v>
      </c>
      <c r="K187" s="74">
        <v>0</v>
      </c>
      <c r="L187" s="171" t="s">
        <v>782</v>
      </c>
      <c r="M187" s="172" t="s">
        <v>1780</v>
      </c>
      <c r="N187" s="181" t="s">
        <v>3436</v>
      </c>
      <c r="O187" s="181" t="s">
        <v>3437</v>
      </c>
      <c r="P187" s="181">
        <v>0</v>
      </c>
      <c r="Q187" s="181" t="s">
        <v>3439</v>
      </c>
    </row>
    <row r="188" spans="1:17" ht="15" customHeight="1" x14ac:dyDescent="0.25">
      <c r="A188" s="170" t="s">
        <v>783</v>
      </c>
      <c r="B188" s="7" t="s">
        <v>1422</v>
      </c>
      <c r="C188" s="8" t="s">
        <v>784</v>
      </c>
      <c r="D188" s="8" t="s">
        <v>785</v>
      </c>
      <c r="E188" s="74">
        <v>26120</v>
      </c>
      <c r="F188" s="8" t="s">
        <v>781</v>
      </c>
      <c r="G188" s="74" t="s">
        <v>1520</v>
      </c>
      <c r="H188" s="74">
        <v>0</v>
      </c>
      <c r="I188" s="74">
        <v>0</v>
      </c>
      <c r="J188" s="74">
        <v>0</v>
      </c>
      <c r="K188" s="74">
        <v>0</v>
      </c>
      <c r="L188" s="171" t="s">
        <v>786</v>
      </c>
      <c r="M188" s="172" t="s">
        <v>1767</v>
      </c>
      <c r="N188" s="181" t="s">
        <v>3436</v>
      </c>
      <c r="O188" s="181" t="s">
        <v>3437</v>
      </c>
      <c r="P188" s="181">
        <v>0</v>
      </c>
      <c r="Q188" s="181" t="s">
        <v>3439</v>
      </c>
    </row>
    <row r="189" spans="1:17" ht="15" customHeight="1" x14ac:dyDescent="0.25">
      <c r="A189" s="170" t="s">
        <v>561</v>
      </c>
      <c r="B189" s="7" t="s">
        <v>1420</v>
      </c>
      <c r="C189" s="8" t="s">
        <v>562</v>
      </c>
      <c r="D189" s="8" t="s">
        <v>563</v>
      </c>
      <c r="E189" s="74">
        <v>26200</v>
      </c>
      <c r="F189" s="8" t="s">
        <v>157</v>
      </c>
      <c r="G189" s="74" t="s">
        <v>113</v>
      </c>
      <c r="H189" s="74">
        <v>0</v>
      </c>
      <c r="I189" s="74">
        <v>0</v>
      </c>
      <c r="J189" s="74">
        <v>0</v>
      </c>
      <c r="K189" s="74">
        <v>0</v>
      </c>
      <c r="L189" s="171" t="s">
        <v>564</v>
      </c>
      <c r="M189" s="172" t="s">
        <v>1770</v>
      </c>
      <c r="N189" s="181" t="s">
        <v>3436</v>
      </c>
      <c r="O189" s="181" t="s">
        <v>3437</v>
      </c>
      <c r="P189" s="181">
        <v>0</v>
      </c>
      <c r="Q189" s="181" t="s">
        <v>3439</v>
      </c>
    </row>
    <row r="190" spans="1:17" ht="15" customHeight="1" x14ac:dyDescent="0.25">
      <c r="A190" s="170" t="s">
        <v>565</v>
      </c>
      <c r="B190" s="7" t="s">
        <v>1420</v>
      </c>
      <c r="C190" s="8" t="s">
        <v>566</v>
      </c>
      <c r="D190" s="8" t="s">
        <v>567</v>
      </c>
      <c r="E190" s="74">
        <v>26200</v>
      </c>
      <c r="F190" s="8" t="s">
        <v>157</v>
      </c>
      <c r="G190" s="74" t="s">
        <v>113</v>
      </c>
      <c r="H190" s="74">
        <v>0</v>
      </c>
      <c r="I190" s="74">
        <v>0</v>
      </c>
      <c r="J190" s="74">
        <v>0</v>
      </c>
      <c r="K190" s="74" t="s">
        <v>3059</v>
      </c>
      <c r="L190" s="171" t="s">
        <v>568</v>
      </c>
      <c r="M190" s="170" t="s">
        <v>2960</v>
      </c>
      <c r="N190" s="181" t="s">
        <v>3436</v>
      </c>
      <c r="O190" s="181" t="s">
        <v>3437</v>
      </c>
      <c r="P190" s="181">
        <v>0</v>
      </c>
      <c r="Q190" s="181" t="s">
        <v>3439</v>
      </c>
    </row>
    <row r="191" spans="1:17" ht="15" customHeight="1" x14ac:dyDescent="0.25">
      <c r="A191" s="170" t="s">
        <v>569</v>
      </c>
      <c r="B191" s="7" t="s">
        <v>1420</v>
      </c>
      <c r="C191" s="8" t="s">
        <v>570</v>
      </c>
      <c r="D191" s="8" t="s">
        <v>2750</v>
      </c>
      <c r="E191" s="74">
        <v>26200</v>
      </c>
      <c r="F191" s="8" t="s">
        <v>157</v>
      </c>
      <c r="G191" s="74" t="s">
        <v>113</v>
      </c>
      <c r="H191" s="74">
        <v>0</v>
      </c>
      <c r="I191" s="74">
        <v>0</v>
      </c>
      <c r="J191" s="74">
        <v>0</v>
      </c>
      <c r="K191" s="74">
        <v>0</v>
      </c>
      <c r="L191" s="171" t="s">
        <v>571</v>
      </c>
      <c r="M191" s="172" t="s">
        <v>1771</v>
      </c>
      <c r="N191" s="181" t="s">
        <v>3436</v>
      </c>
      <c r="O191" s="181" t="s">
        <v>3437</v>
      </c>
      <c r="P191" s="181">
        <v>0</v>
      </c>
      <c r="Q191" s="181" t="s">
        <v>3439</v>
      </c>
    </row>
    <row r="192" spans="1:17" ht="15" customHeight="1" x14ac:dyDescent="0.25">
      <c r="A192" s="170" t="s">
        <v>799</v>
      </c>
      <c r="B192" s="7" t="s">
        <v>1420</v>
      </c>
      <c r="C192" s="8" t="s">
        <v>800</v>
      </c>
      <c r="D192" s="8" t="s">
        <v>801</v>
      </c>
      <c r="E192" s="74">
        <v>26200</v>
      </c>
      <c r="F192" s="8" t="s">
        <v>157</v>
      </c>
      <c r="G192" s="74" t="s">
        <v>113</v>
      </c>
      <c r="H192" s="74">
        <v>0</v>
      </c>
      <c r="I192" s="74">
        <v>0</v>
      </c>
      <c r="J192" s="74">
        <v>0</v>
      </c>
      <c r="K192" s="74">
        <v>0</v>
      </c>
      <c r="L192" s="171" t="s">
        <v>802</v>
      </c>
      <c r="M192" s="172" t="s">
        <v>3335</v>
      </c>
      <c r="N192" s="181" t="s">
        <v>3436</v>
      </c>
      <c r="O192" s="181" t="s">
        <v>3437</v>
      </c>
      <c r="P192" s="181">
        <v>0</v>
      </c>
      <c r="Q192" s="181" t="s">
        <v>3439</v>
      </c>
    </row>
    <row r="193" spans="1:17" ht="15" customHeight="1" x14ac:dyDescent="0.25">
      <c r="A193" s="170" t="s">
        <v>803</v>
      </c>
      <c r="B193" s="7" t="s">
        <v>1420</v>
      </c>
      <c r="C193" s="8" t="s">
        <v>155</v>
      </c>
      <c r="D193" s="8" t="s">
        <v>804</v>
      </c>
      <c r="E193" s="74">
        <v>26200</v>
      </c>
      <c r="F193" s="8" t="s">
        <v>157</v>
      </c>
      <c r="G193" s="74" t="s">
        <v>113</v>
      </c>
      <c r="H193" s="74">
        <v>0</v>
      </c>
      <c r="I193" s="74">
        <v>0</v>
      </c>
      <c r="J193" s="74">
        <v>0</v>
      </c>
      <c r="K193" s="74">
        <v>0</v>
      </c>
      <c r="L193" s="171" t="s">
        <v>805</v>
      </c>
      <c r="M193" s="170" t="s">
        <v>1718</v>
      </c>
      <c r="N193" s="181" t="s">
        <v>3486</v>
      </c>
      <c r="O193" s="181" t="s">
        <v>3437</v>
      </c>
      <c r="P193" s="181">
        <v>0</v>
      </c>
      <c r="Q193" s="181" t="s">
        <v>3439</v>
      </c>
    </row>
    <row r="194" spans="1:17" ht="15" customHeight="1" x14ac:dyDescent="0.25">
      <c r="A194" s="170" t="s">
        <v>837</v>
      </c>
      <c r="B194" s="7" t="s">
        <v>1420</v>
      </c>
      <c r="C194" s="8" t="s">
        <v>838</v>
      </c>
      <c r="D194" s="8" t="s">
        <v>839</v>
      </c>
      <c r="E194" s="74">
        <v>26200</v>
      </c>
      <c r="F194" s="8" t="s">
        <v>157</v>
      </c>
      <c r="G194" s="74" t="s">
        <v>113</v>
      </c>
      <c r="H194" s="74">
        <v>0</v>
      </c>
      <c r="I194" s="74">
        <v>0</v>
      </c>
      <c r="J194" s="74">
        <v>0</v>
      </c>
      <c r="K194" s="74" t="s">
        <v>1995</v>
      </c>
      <c r="L194" s="171" t="s">
        <v>840</v>
      </c>
      <c r="M194" s="172" t="s">
        <v>3336</v>
      </c>
      <c r="N194" s="181" t="s">
        <v>3436</v>
      </c>
      <c r="O194" s="181" t="s">
        <v>3437</v>
      </c>
      <c r="P194" s="181">
        <v>0</v>
      </c>
      <c r="Q194" s="181" t="s">
        <v>3439</v>
      </c>
    </row>
    <row r="195" spans="1:17" ht="15" customHeight="1" x14ac:dyDescent="0.25">
      <c r="A195" s="170" t="s">
        <v>1151</v>
      </c>
      <c r="B195" s="7" t="s">
        <v>1420</v>
      </c>
      <c r="C195" s="8" t="s">
        <v>1141</v>
      </c>
      <c r="D195" s="8" t="s">
        <v>1142</v>
      </c>
      <c r="E195" s="74">
        <v>26200</v>
      </c>
      <c r="F195" s="8" t="s">
        <v>157</v>
      </c>
      <c r="G195" s="74" t="s">
        <v>113</v>
      </c>
      <c r="H195" s="74">
        <v>0</v>
      </c>
      <c r="I195" s="74">
        <v>0</v>
      </c>
      <c r="J195" s="74">
        <v>0</v>
      </c>
      <c r="K195" s="74">
        <v>0</v>
      </c>
      <c r="L195" s="171" t="s">
        <v>1152</v>
      </c>
      <c r="M195" s="172" t="s">
        <v>3334</v>
      </c>
      <c r="N195" s="181" t="s">
        <v>3436</v>
      </c>
      <c r="O195" s="181" t="s">
        <v>3437</v>
      </c>
      <c r="P195" s="181">
        <v>0</v>
      </c>
      <c r="Q195" s="181" t="s">
        <v>3439</v>
      </c>
    </row>
    <row r="196" spans="1:17" ht="15" customHeight="1" x14ac:dyDescent="0.25">
      <c r="A196" s="170" t="s">
        <v>154</v>
      </c>
      <c r="B196" s="7" t="s">
        <v>1421</v>
      </c>
      <c r="C196" s="8" t="s">
        <v>155</v>
      </c>
      <c r="D196" s="8" t="s">
        <v>156</v>
      </c>
      <c r="E196" s="74">
        <v>26200</v>
      </c>
      <c r="F196" s="8" t="s">
        <v>157</v>
      </c>
      <c r="G196" s="74" t="s">
        <v>113</v>
      </c>
      <c r="H196" s="74">
        <v>0</v>
      </c>
      <c r="I196" s="74">
        <v>1</v>
      </c>
      <c r="J196" s="74">
        <v>0</v>
      </c>
      <c r="K196" s="74">
        <v>0</v>
      </c>
      <c r="L196" s="171" t="s">
        <v>158</v>
      </c>
      <c r="M196" s="172" t="s">
        <v>2809</v>
      </c>
      <c r="N196" s="181" t="s">
        <v>3436</v>
      </c>
      <c r="O196" s="181" t="s">
        <v>3437</v>
      </c>
      <c r="P196" s="181">
        <v>0</v>
      </c>
      <c r="Q196" s="181" t="s">
        <v>3439</v>
      </c>
    </row>
    <row r="197" spans="1:17" ht="15" customHeight="1" x14ac:dyDescent="0.25">
      <c r="A197" s="170" t="s">
        <v>807</v>
      </c>
      <c r="B197" s="7" t="s">
        <v>1421</v>
      </c>
      <c r="C197" s="8" t="s">
        <v>800</v>
      </c>
      <c r="D197" s="8" t="s">
        <v>808</v>
      </c>
      <c r="E197" s="74">
        <v>26200</v>
      </c>
      <c r="F197" s="8" t="s">
        <v>157</v>
      </c>
      <c r="G197" s="74" t="s">
        <v>113</v>
      </c>
      <c r="H197" s="74">
        <v>0</v>
      </c>
      <c r="I197" s="74">
        <v>1</v>
      </c>
      <c r="J197" s="74">
        <v>0</v>
      </c>
      <c r="K197" s="74">
        <v>0</v>
      </c>
      <c r="L197" s="171" t="s">
        <v>809</v>
      </c>
      <c r="M197" s="170" t="s">
        <v>2813</v>
      </c>
      <c r="N197" s="181" t="s">
        <v>3436</v>
      </c>
      <c r="O197" s="181" t="s">
        <v>3437</v>
      </c>
      <c r="P197" s="181">
        <v>0</v>
      </c>
      <c r="Q197" s="181" t="s">
        <v>3439</v>
      </c>
    </row>
    <row r="198" spans="1:17" ht="15" customHeight="1" x14ac:dyDescent="0.25">
      <c r="A198" s="170" t="s">
        <v>841</v>
      </c>
      <c r="B198" s="7" t="s">
        <v>1421</v>
      </c>
      <c r="C198" s="8" t="s">
        <v>838</v>
      </c>
      <c r="D198" s="8" t="s">
        <v>842</v>
      </c>
      <c r="E198" s="74">
        <v>26200</v>
      </c>
      <c r="F198" s="8" t="s">
        <v>157</v>
      </c>
      <c r="G198" s="74" t="s">
        <v>113</v>
      </c>
      <c r="H198" s="74">
        <v>0</v>
      </c>
      <c r="I198" s="74">
        <v>0</v>
      </c>
      <c r="J198" s="74">
        <v>0</v>
      </c>
      <c r="K198" s="74" t="s">
        <v>1995</v>
      </c>
      <c r="L198" s="171" t="s">
        <v>843</v>
      </c>
      <c r="M198" s="172" t="s">
        <v>1768</v>
      </c>
      <c r="N198" s="181" t="s">
        <v>3436</v>
      </c>
      <c r="O198" s="181" t="s">
        <v>3437</v>
      </c>
      <c r="P198" s="181">
        <v>0</v>
      </c>
      <c r="Q198" s="181" t="s">
        <v>3439</v>
      </c>
    </row>
    <row r="199" spans="1:17" ht="15" customHeight="1" x14ac:dyDescent="0.25">
      <c r="A199" s="170" t="s">
        <v>864</v>
      </c>
      <c r="B199" s="7" t="s">
        <v>1421</v>
      </c>
      <c r="C199" s="8" t="s">
        <v>865</v>
      </c>
      <c r="D199" s="8" t="s">
        <v>866</v>
      </c>
      <c r="E199" s="74">
        <v>26200</v>
      </c>
      <c r="F199" s="8" t="s">
        <v>157</v>
      </c>
      <c r="G199" s="74" t="s">
        <v>113</v>
      </c>
      <c r="H199" s="74">
        <v>0</v>
      </c>
      <c r="I199" s="74">
        <v>1</v>
      </c>
      <c r="J199" s="74">
        <v>0</v>
      </c>
      <c r="K199" s="74" t="s">
        <v>3059</v>
      </c>
      <c r="L199" s="171" t="s">
        <v>867</v>
      </c>
      <c r="M199" s="172" t="s">
        <v>3333</v>
      </c>
      <c r="N199" s="181" t="s">
        <v>3436</v>
      </c>
      <c r="O199" s="181" t="s">
        <v>3437</v>
      </c>
      <c r="P199" s="181">
        <v>0</v>
      </c>
      <c r="Q199" s="181" t="s">
        <v>3439</v>
      </c>
    </row>
    <row r="200" spans="1:17" ht="15" customHeight="1" x14ac:dyDescent="0.25">
      <c r="A200" s="170" t="s">
        <v>948</v>
      </c>
      <c r="B200" s="7" t="s">
        <v>1421</v>
      </c>
      <c r="C200" s="8" t="s">
        <v>562</v>
      </c>
      <c r="D200" s="8" t="s">
        <v>949</v>
      </c>
      <c r="E200" s="74">
        <v>26200</v>
      </c>
      <c r="F200" s="8" t="s">
        <v>157</v>
      </c>
      <c r="G200" s="74" t="s">
        <v>113</v>
      </c>
      <c r="H200" s="74">
        <v>0</v>
      </c>
      <c r="I200" s="74">
        <v>2</v>
      </c>
      <c r="J200" s="74">
        <v>0</v>
      </c>
      <c r="K200" s="74">
        <v>0</v>
      </c>
      <c r="L200" s="171" t="s">
        <v>950</v>
      </c>
      <c r="M200" s="172" t="s">
        <v>1557</v>
      </c>
      <c r="N200" s="181" t="s">
        <v>3436</v>
      </c>
      <c r="O200" s="181" t="s">
        <v>3437</v>
      </c>
      <c r="P200" s="181">
        <v>0</v>
      </c>
      <c r="Q200" s="181" t="s">
        <v>3439</v>
      </c>
    </row>
    <row r="201" spans="1:17" ht="15" customHeight="1" x14ac:dyDescent="0.25">
      <c r="A201" s="170" t="s">
        <v>1140</v>
      </c>
      <c r="B201" s="7" t="s">
        <v>1421</v>
      </c>
      <c r="C201" s="8" t="s">
        <v>1141</v>
      </c>
      <c r="D201" s="8" t="s">
        <v>1142</v>
      </c>
      <c r="E201" s="74">
        <v>26200</v>
      </c>
      <c r="F201" s="8" t="s">
        <v>157</v>
      </c>
      <c r="G201" s="74" t="s">
        <v>113</v>
      </c>
      <c r="H201" s="74">
        <v>0</v>
      </c>
      <c r="I201" s="74">
        <v>0</v>
      </c>
      <c r="J201" s="74">
        <v>0</v>
      </c>
      <c r="K201" s="74">
        <v>0</v>
      </c>
      <c r="L201" s="171" t="s">
        <v>1143</v>
      </c>
      <c r="M201" s="170" t="s">
        <v>3364</v>
      </c>
      <c r="N201" s="181" t="s">
        <v>3436</v>
      </c>
      <c r="O201" s="181" t="s">
        <v>3437</v>
      </c>
      <c r="P201" s="181">
        <v>0</v>
      </c>
      <c r="Q201" s="181" t="s">
        <v>3439</v>
      </c>
    </row>
    <row r="202" spans="1:17" ht="15" customHeight="1" x14ac:dyDescent="0.25">
      <c r="A202" s="170" t="s">
        <v>1195</v>
      </c>
      <c r="B202" s="7" t="s">
        <v>1421</v>
      </c>
      <c r="C202" s="8" t="s">
        <v>1168</v>
      </c>
      <c r="D202" s="8" t="s">
        <v>1196</v>
      </c>
      <c r="E202" s="74">
        <v>26200</v>
      </c>
      <c r="F202" s="8" t="s">
        <v>157</v>
      </c>
      <c r="G202" s="74" t="s">
        <v>113</v>
      </c>
      <c r="H202" s="74">
        <v>0</v>
      </c>
      <c r="I202" s="74">
        <v>0</v>
      </c>
      <c r="J202" s="74">
        <v>0</v>
      </c>
      <c r="K202" s="74" t="s">
        <v>3059</v>
      </c>
      <c r="L202" s="171" t="s">
        <v>1197</v>
      </c>
      <c r="M202" s="172" t="s">
        <v>2967</v>
      </c>
      <c r="N202" s="181" t="s">
        <v>3436</v>
      </c>
      <c r="O202" s="181" t="s">
        <v>3437</v>
      </c>
      <c r="P202" s="181">
        <v>0</v>
      </c>
      <c r="Q202" s="181" t="s">
        <v>3439</v>
      </c>
    </row>
    <row r="203" spans="1:17" ht="15" customHeight="1" x14ac:dyDescent="0.25">
      <c r="A203" s="170" t="s">
        <v>1216</v>
      </c>
      <c r="B203" s="7" t="s">
        <v>1421</v>
      </c>
      <c r="C203" s="8" t="s">
        <v>570</v>
      </c>
      <c r="D203" s="8" t="s">
        <v>2750</v>
      </c>
      <c r="E203" s="74">
        <v>26200</v>
      </c>
      <c r="F203" s="8" t="s">
        <v>157</v>
      </c>
      <c r="G203" s="74" t="s">
        <v>113</v>
      </c>
      <c r="H203" s="74">
        <v>0</v>
      </c>
      <c r="I203" s="74">
        <v>0</v>
      </c>
      <c r="J203" s="74">
        <v>0</v>
      </c>
      <c r="K203" s="74">
        <v>0</v>
      </c>
      <c r="L203" s="171" t="s">
        <v>1217</v>
      </c>
      <c r="M203" s="172" t="s">
        <v>3409</v>
      </c>
      <c r="N203" s="181" t="s">
        <v>3436</v>
      </c>
      <c r="O203" s="181" t="s">
        <v>3437</v>
      </c>
      <c r="P203" s="181">
        <v>0</v>
      </c>
      <c r="Q203" s="181" t="s">
        <v>3439</v>
      </c>
    </row>
    <row r="204" spans="1:17" ht="15" customHeight="1" x14ac:dyDescent="0.25">
      <c r="A204" s="170" t="s">
        <v>159</v>
      </c>
      <c r="B204" s="7" t="s">
        <v>1422</v>
      </c>
      <c r="C204" s="8" t="s">
        <v>160</v>
      </c>
      <c r="D204" s="8" t="s">
        <v>161</v>
      </c>
      <c r="E204" s="74">
        <v>26200</v>
      </c>
      <c r="F204" s="8" t="s">
        <v>157</v>
      </c>
      <c r="G204" s="74" t="s">
        <v>113</v>
      </c>
      <c r="H204" s="74">
        <v>0</v>
      </c>
      <c r="I204" s="74">
        <v>0</v>
      </c>
      <c r="J204" s="74">
        <v>0</v>
      </c>
      <c r="K204" s="74">
        <v>0</v>
      </c>
      <c r="L204" s="171" t="s">
        <v>162</v>
      </c>
      <c r="M204" s="172" t="s">
        <v>2811</v>
      </c>
      <c r="N204" s="181" t="s">
        <v>3436</v>
      </c>
      <c r="O204" s="181" t="s">
        <v>3437</v>
      </c>
      <c r="P204" s="181">
        <v>0</v>
      </c>
      <c r="Q204" s="181" t="s">
        <v>3439</v>
      </c>
    </row>
    <row r="205" spans="1:17" ht="15" customHeight="1" x14ac:dyDescent="0.25">
      <c r="A205" s="170" t="s">
        <v>997</v>
      </c>
      <c r="B205" s="7" t="s">
        <v>1422</v>
      </c>
      <c r="C205" s="8" t="s">
        <v>998</v>
      </c>
      <c r="D205" s="8" t="s">
        <v>999</v>
      </c>
      <c r="E205" s="74">
        <v>26200</v>
      </c>
      <c r="F205" s="8" t="s">
        <v>157</v>
      </c>
      <c r="G205" s="74" t="s">
        <v>113</v>
      </c>
      <c r="H205" s="74">
        <v>0</v>
      </c>
      <c r="I205" s="74">
        <v>0</v>
      </c>
      <c r="J205" s="74">
        <v>0</v>
      </c>
      <c r="K205" s="74" t="s">
        <v>1995</v>
      </c>
      <c r="L205" s="171" t="s">
        <v>1000</v>
      </c>
      <c r="M205" s="172" t="s">
        <v>3410</v>
      </c>
      <c r="N205" s="181" t="s">
        <v>3436</v>
      </c>
      <c r="O205" s="181" t="s">
        <v>3437</v>
      </c>
      <c r="P205" s="181">
        <v>0</v>
      </c>
      <c r="Q205" s="181" t="s">
        <v>3439</v>
      </c>
    </row>
    <row r="206" spans="1:17" ht="15" customHeight="1" x14ac:dyDescent="0.25">
      <c r="A206" s="170" t="s">
        <v>1144</v>
      </c>
      <c r="B206" s="7" t="s">
        <v>1422</v>
      </c>
      <c r="C206" s="8" t="s">
        <v>1145</v>
      </c>
      <c r="D206" s="8" t="s">
        <v>1146</v>
      </c>
      <c r="E206" s="74">
        <v>26200</v>
      </c>
      <c r="F206" s="8" t="s">
        <v>157</v>
      </c>
      <c r="G206" s="74" t="s">
        <v>113</v>
      </c>
      <c r="H206" s="74">
        <v>0</v>
      </c>
      <c r="I206" s="74">
        <v>0</v>
      </c>
      <c r="J206" s="74">
        <v>0</v>
      </c>
      <c r="K206" s="74" t="s">
        <v>3059</v>
      </c>
      <c r="L206" s="171" t="s">
        <v>1147</v>
      </c>
      <c r="M206" s="172" t="s">
        <v>1563</v>
      </c>
      <c r="N206" s="181" t="s">
        <v>3436</v>
      </c>
      <c r="O206" s="181" t="s">
        <v>3437</v>
      </c>
      <c r="P206" s="181">
        <v>0</v>
      </c>
      <c r="Q206" s="181" t="s">
        <v>3439</v>
      </c>
    </row>
    <row r="207" spans="1:17" ht="15" customHeight="1" x14ac:dyDescent="0.25">
      <c r="A207" s="170" t="s">
        <v>1393</v>
      </c>
      <c r="B207" s="7" t="s">
        <v>1422</v>
      </c>
      <c r="C207" s="7" t="s">
        <v>1394</v>
      </c>
      <c r="D207" s="7" t="s">
        <v>1395</v>
      </c>
      <c r="E207" s="74">
        <v>26200</v>
      </c>
      <c r="F207" s="7" t="s">
        <v>157</v>
      </c>
      <c r="G207" s="74" t="s">
        <v>113</v>
      </c>
      <c r="H207" s="74">
        <v>0</v>
      </c>
      <c r="I207" s="74">
        <v>0</v>
      </c>
      <c r="J207" s="74">
        <v>0</v>
      </c>
      <c r="K207" s="74">
        <v>0</v>
      </c>
      <c r="L207" s="171">
        <v>475011907</v>
      </c>
      <c r="M207" s="170" t="s">
        <v>1719</v>
      </c>
      <c r="N207" s="181" t="s">
        <v>3436</v>
      </c>
      <c r="O207" s="181" t="s">
        <v>3437</v>
      </c>
      <c r="P207" s="181">
        <v>0</v>
      </c>
      <c r="Q207" s="181" t="s">
        <v>3439</v>
      </c>
    </row>
    <row r="208" spans="1:17" ht="15" customHeight="1" x14ac:dyDescent="0.25">
      <c r="A208" s="170" t="s">
        <v>1309</v>
      </c>
      <c r="B208" s="7" t="s">
        <v>1421</v>
      </c>
      <c r="C208" s="8"/>
      <c r="D208" s="8" t="s">
        <v>1310</v>
      </c>
      <c r="E208" s="74">
        <v>26220</v>
      </c>
      <c r="F208" s="8" t="s">
        <v>1311</v>
      </c>
      <c r="G208" s="74" t="s">
        <v>9</v>
      </c>
      <c r="H208" s="74" t="s">
        <v>1974</v>
      </c>
      <c r="I208" s="74">
        <v>0</v>
      </c>
      <c r="J208" s="74">
        <v>0</v>
      </c>
      <c r="K208" s="74">
        <v>0</v>
      </c>
      <c r="L208" s="171" t="s">
        <v>1312</v>
      </c>
      <c r="M208" s="172" t="s">
        <v>3399</v>
      </c>
      <c r="N208" s="181" t="s">
        <v>3490</v>
      </c>
      <c r="O208" s="181" t="s">
        <v>3437</v>
      </c>
      <c r="P208" s="181">
        <v>0</v>
      </c>
      <c r="Q208" s="182">
        <v>46996</v>
      </c>
    </row>
    <row r="209" spans="1:17" ht="15" customHeight="1" x14ac:dyDescent="0.25">
      <c r="A209" s="170" t="s">
        <v>163</v>
      </c>
      <c r="B209" s="7" t="s">
        <v>1421</v>
      </c>
      <c r="C209" s="8"/>
      <c r="D209" s="8" t="s">
        <v>2751</v>
      </c>
      <c r="E209" s="74">
        <v>26230</v>
      </c>
      <c r="F209" s="8" t="s">
        <v>164</v>
      </c>
      <c r="G209" s="74" t="s">
        <v>113</v>
      </c>
      <c r="H209" s="74" t="s">
        <v>1965</v>
      </c>
      <c r="I209" s="74">
        <v>0</v>
      </c>
      <c r="J209" s="74">
        <v>0</v>
      </c>
      <c r="K209" s="74">
        <v>0</v>
      </c>
      <c r="L209" s="171">
        <v>951165125</v>
      </c>
      <c r="M209" s="170" t="s">
        <v>3411</v>
      </c>
      <c r="N209" s="181" t="s">
        <v>3489</v>
      </c>
      <c r="O209" s="181" t="s">
        <v>3437</v>
      </c>
      <c r="P209" s="181">
        <v>0</v>
      </c>
      <c r="Q209" s="181" t="s">
        <v>3441</v>
      </c>
    </row>
    <row r="210" spans="1:17" ht="15" customHeight="1" x14ac:dyDescent="0.25">
      <c r="A210" s="170" t="s">
        <v>165</v>
      </c>
      <c r="B210" s="7" t="s">
        <v>1421</v>
      </c>
      <c r="C210" s="8"/>
      <c r="D210" s="8" t="s">
        <v>166</v>
      </c>
      <c r="E210" s="74">
        <v>26310</v>
      </c>
      <c r="F210" s="8" t="s">
        <v>167</v>
      </c>
      <c r="G210" s="74" t="s">
        <v>9</v>
      </c>
      <c r="H210" s="74" t="s">
        <v>1966</v>
      </c>
      <c r="I210" s="74">
        <v>0</v>
      </c>
      <c r="J210" s="74">
        <v>0</v>
      </c>
      <c r="K210" s="74">
        <v>0</v>
      </c>
      <c r="L210" s="171" t="s">
        <v>168</v>
      </c>
      <c r="M210" s="172" t="s">
        <v>1774</v>
      </c>
      <c r="N210" s="181" t="s">
        <v>3436</v>
      </c>
      <c r="O210" s="181" t="s">
        <v>3437</v>
      </c>
      <c r="P210" s="181">
        <v>0</v>
      </c>
      <c r="Q210" s="181" t="s">
        <v>3441</v>
      </c>
    </row>
    <row r="211" spans="1:17" ht="15" customHeight="1" x14ac:dyDescent="0.25">
      <c r="A211" s="170" t="s">
        <v>793</v>
      </c>
      <c r="B211" s="7" t="s">
        <v>1420</v>
      </c>
      <c r="C211" s="8" t="s">
        <v>170</v>
      </c>
      <c r="D211" s="8" t="s">
        <v>2908</v>
      </c>
      <c r="E211" s="74">
        <v>26120</v>
      </c>
      <c r="F211" s="8" t="s">
        <v>172</v>
      </c>
      <c r="G211" s="74" t="s">
        <v>1523</v>
      </c>
      <c r="H211" s="74">
        <v>0</v>
      </c>
      <c r="I211" s="74">
        <v>0</v>
      </c>
      <c r="J211" s="74">
        <v>0</v>
      </c>
      <c r="K211" s="74">
        <v>0</v>
      </c>
      <c r="L211" s="171" t="s">
        <v>794</v>
      </c>
      <c r="M211" s="172" t="s">
        <v>3381</v>
      </c>
      <c r="N211" s="181" t="s">
        <v>3436</v>
      </c>
      <c r="O211" s="181" t="s">
        <v>3437</v>
      </c>
      <c r="P211" s="181">
        <v>0</v>
      </c>
      <c r="Q211" s="181" t="s">
        <v>3439</v>
      </c>
    </row>
    <row r="212" spans="1:17" ht="15" customHeight="1" x14ac:dyDescent="0.25">
      <c r="A212" s="170" t="s">
        <v>169</v>
      </c>
      <c r="B212" s="7" t="s">
        <v>1421</v>
      </c>
      <c r="C212" s="8" t="s">
        <v>170</v>
      </c>
      <c r="D212" s="8" t="s">
        <v>2908</v>
      </c>
      <c r="E212" s="74">
        <v>26120</v>
      </c>
      <c r="F212" s="8" t="s">
        <v>172</v>
      </c>
      <c r="G212" s="74" t="s">
        <v>1523</v>
      </c>
      <c r="H212" s="74">
        <v>0</v>
      </c>
      <c r="I212" s="74">
        <v>0</v>
      </c>
      <c r="J212" s="74">
        <v>0</v>
      </c>
      <c r="K212" s="74">
        <v>0</v>
      </c>
      <c r="L212" s="171" t="s">
        <v>173</v>
      </c>
      <c r="M212" s="172" t="s">
        <v>1775</v>
      </c>
      <c r="N212" s="181" t="s">
        <v>3436</v>
      </c>
      <c r="O212" s="181" t="s">
        <v>3437</v>
      </c>
      <c r="P212" s="181">
        <v>0</v>
      </c>
      <c r="Q212" s="181" t="s">
        <v>3439</v>
      </c>
    </row>
    <row r="213" spans="1:17" ht="15" customHeight="1" x14ac:dyDescent="0.25">
      <c r="A213" s="170" t="s">
        <v>1347</v>
      </c>
      <c r="B213" s="7" t="s">
        <v>1420</v>
      </c>
      <c r="C213" s="8"/>
      <c r="D213" s="8" t="s">
        <v>1348</v>
      </c>
      <c r="E213" s="74">
        <v>26750</v>
      </c>
      <c r="F213" s="8" t="s">
        <v>1349</v>
      </c>
      <c r="G213" s="74" t="s">
        <v>1527</v>
      </c>
      <c r="H213" s="74" t="s">
        <v>1980</v>
      </c>
      <c r="I213" s="74">
        <v>0</v>
      </c>
      <c r="J213" s="74">
        <v>0</v>
      </c>
      <c r="K213" s="74">
        <v>0</v>
      </c>
      <c r="L213" s="171" t="s">
        <v>1350</v>
      </c>
      <c r="M213" s="172" t="s">
        <v>3365</v>
      </c>
      <c r="N213" s="181" t="s">
        <v>3491</v>
      </c>
      <c r="O213" s="181" t="s">
        <v>3437</v>
      </c>
      <c r="P213" s="181">
        <v>0</v>
      </c>
      <c r="Q213" s="181" t="s">
        <v>3441</v>
      </c>
    </row>
    <row r="214" spans="1:17" ht="15" customHeight="1" x14ac:dyDescent="0.25">
      <c r="A214" s="170" t="s">
        <v>1098</v>
      </c>
      <c r="B214" s="7" t="s">
        <v>1420</v>
      </c>
      <c r="C214" s="8"/>
      <c r="D214" s="8" t="s">
        <v>1099</v>
      </c>
      <c r="E214" s="74">
        <v>26800</v>
      </c>
      <c r="F214" s="8" t="s">
        <v>176</v>
      </c>
      <c r="G214" s="74" t="s">
        <v>1523</v>
      </c>
      <c r="H214" s="74">
        <v>0</v>
      </c>
      <c r="I214" s="74">
        <v>0</v>
      </c>
      <c r="J214" s="74">
        <v>0</v>
      </c>
      <c r="K214" s="74">
        <v>0</v>
      </c>
      <c r="L214" s="171" t="s">
        <v>1100</v>
      </c>
      <c r="M214" s="172" t="s">
        <v>1777</v>
      </c>
      <c r="N214" s="181" t="s">
        <v>3436</v>
      </c>
      <c r="O214" s="181" t="s">
        <v>3437</v>
      </c>
      <c r="P214" s="181">
        <v>0</v>
      </c>
      <c r="Q214" s="181" t="s">
        <v>3441</v>
      </c>
    </row>
    <row r="215" spans="1:17" ht="15" customHeight="1" x14ac:dyDescent="0.25">
      <c r="A215" s="170" t="s">
        <v>174</v>
      </c>
      <c r="B215" s="7" t="s">
        <v>1421</v>
      </c>
      <c r="C215" s="8"/>
      <c r="D215" s="8" t="s">
        <v>175</v>
      </c>
      <c r="E215" s="74">
        <v>26800</v>
      </c>
      <c r="F215" s="8" t="s">
        <v>176</v>
      </c>
      <c r="G215" s="74" t="s">
        <v>1523</v>
      </c>
      <c r="H215" s="74">
        <v>0</v>
      </c>
      <c r="I215" s="74">
        <v>0</v>
      </c>
      <c r="J215" s="74">
        <v>0</v>
      </c>
      <c r="K215" s="74">
        <v>0</v>
      </c>
      <c r="L215" s="171" t="s">
        <v>177</v>
      </c>
      <c r="M215" s="172" t="s">
        <v>3366</v>
      </c>
      <c r="N215" s="181" t="s">
        <v>3436</v>
      </c>
      <c r="O215" s="181" t="s">
        <v>3437</v>
      </c>
      <c r="P215" s="181">
        <v>0</v>
      </c>
      <c r="Q215" s="181" t="s">
        <v>3441</v>
      </c>
    </row>
    <row r="216" spans="1:17" ht="15" customHeight="1" x14ac:dyDescent="0.25">
      <c r="A216" s="170" t="s">
        <v>1117</v>
      </c>
      <c r="B216" s="7" t="s">
        <v>1420</v>
      </c>
      <c r="C216" s="8" t="s">
        <v>845</v>
      </c>
      <c r="D216" s="8" t="s">
        <v>1118</v>
      </c>
      <c r="E216" s="74">
        <v>26130</v>
      </c>
      <c r="F216" s="8" t="s">
        <v>847</v>
      </c>
      <c r="G216" s="74" t="s">
        <v>113</v>
      </c>
      <c r="H216" s="74">
        <v>0</v>
      </c>
      <c r="I216" s="74">
        <v>0</v>
      </c>
      <c r="J216" s="74">
        <v>0</v>
      </c>
      <c r="K216" s="74">
        <v>0</v>
      </c>
      <c r="L216" s="171" t="s">
        <v>1119</v>
      </c>
      <c r="M216" s="172" t="s">
        <v>1778</v>
      </c>
      <c r="N216" s="181" t="s">
        <v>3436</v>
      </c>
      <c r="O216" s="181" t="s">
        <v>3437</v>
      </c>
      <c r="P216" s="181">
        <v>0</v>
      </c>
      <c r="Q216" s="181" t="s">
        <v>3439</v>
      </c>
    </row>
    <row r="217" spans="1:17" ht="15" customHeight="1" x14ac:dyDescent="0.25">
      <c r="A217" s="170" t="s">
        <v>844</v>
      </c>
      <c r="B217" s="7" t="s">
        <v>1421</v>
      </c>
      <c r="C217" s="8" t="s">
        <v>845</v>
      </c>
      <c r="D217" s="8" t="s">
        <v>846</v>
      </c>
      <c r="E217" s="74">
        <v>26130</v>
      </c>
      <c r="F217" s="8" t="s">
        <v>847</v>
      </c>
      <c r="G217" s="74" t="s">
        <v>113</v>
      </c>
      <c r="H217" s="74">
        <v>0</v>
      </c>
      <c r="I217" s="74">
        <v>0</v>
      </c>
      <c r="J217" s="74">
        <v>0</v>
      </c>
      <c r="K217" s="74">
        <v>0</v>
      </c>
      <c r="L217" s="171" t="s">
        <v>848</v>
      </c>
      <c r="M217" s="172" t="s">
        <v>2970</v>
      </c>
      <c r="N217" s="181" t="s">
        <v>3436</v>
      </c>
      <c r="O217" s="181" t="s">
        <v>3437</v>
      </c>
      <c r="P217" s="181">
        <v>0</v>
      </c>
      <c r="Q217" s="181" t="s">
        <v>3439</v>
      </c>
    </row>
    <row r="218" spans="1:17" ht="15" customHeight="1" x14ac:dyDescent="0.25">
      <c r="A218" s="170" t="s">
        <v>1153</v>
      </c>
      <c r="B218" s="7" t="s">
        <v>1420</v>
      </c>
      <c r="C218" s="8" t="s">
        <v>956</v>
      </c>
      <c r="D218" s="8" t="s">
        <v>179</v>
      </c>
      <c r="E218" s="74">
        <v>26120</v>
      </c>
      <c r="F218" s="8" t="s">
        <v>180</v>
      </c>
      <c r="G218" s="74" t="s">
        <v>1523</v>
      </c>
      <c r="H218" s="74">
        <v>0</v>
      </c>
      <c r="I218" s="74">
        <v>0</v>
      </c>
      <c r="J218" s="74">
        <v>0</v>
      </c>
      <c r="K218" s="74">
        <v>0</v>
      </c>
      <c r="L218" s="171" t="s">
        <v>1154</v>
      </c>
      <c r="M218" s="170" t="s">
        <v>3382</v>
      </c>
      <c r="N218" s="181" t="s">
        <v>3492</v>
      </c>
      <c r="O218" s="181" t="s">
        <v>3437</v>
      </c>
      <c r="P218" s="181">
        <v>0</v>
      </c>
      <c r="Q218" s="181" t="s">
        <v>3439</v>
      </c>
    </row>
    <row r="219" spans="1:17" ht="15" customHeight="1" x14ac:dyDescent="0.25">
      <c r="A219" s="170" t="s">
        <v>178</v>
      </c>
      <c r="B219" s="7" t="s">
        <v>1421</v>
      </c>
      <c r="C219" s="8" t="s">
        <v>1386</v>
      </c>
      <c r="D219" s="8" t="s">
        <v>1383</v>
      </c>
      <c r="E219" s="74">
        <v>26120</v>
      </c>
      <c r="F219" s="8" t="s">
        <v>180</v>
      </c>
      <c r="G219" s="74" t="s">
        <v>1523</v>
      </c>
      <c r="H219" s="74">
        <v>0</v>
      </c>
      <c r="I219" s="74">
        <v>0</v>
      </c>
      <c r="J219" s="74">
        <v>0</v>
      </c>
      <c r="K219" s="74">
        <v>0</v>
      </c>
      <c r="L219" s="171" t="s">
        <v>181</v>
      </c>
      <c r="M219" s="172" t="s">
        <v>1779</v>
      </c>
      <c r="N219" s="181" t="s">
        <v>3443</v>
      </c>
      <c r="O219" s="181" t="s">
        <v>3437</v>
      </c>
      <c r="P219" s="181">
        <v>0</v>
      </c>
      <c r="Q219" s="181" t="s">
        <v>3439</v>
      </c>
    </row>
    <row r="220" spans="1:17" ht="15" customHeight="1" x14ac:dyDescent="0.25">
      <c r="A220" s="170" t="s">
        <v>182</v>
      </c>
      <c r="B220" s="7" t="s">
        <v>1422</v>
      </c>
      <c r="C220" s="8"/>
      <c r="D220" s="8" t="s">
        <v>2788</v>
      </c>
      <c r="E220" s="74">
        <v>26210</v>
      </c>
      <c r="F220" s="8" t="s">
        <v>183</v>
      </c>
      <c r="G220" s="74" t="s">
        <v>43</v>
      </c>
      <c r="H220" s="74">
        <v>0</v>
      </c>
      <c r="I220" s="74">
        <v>0</v>
      </c>
      <c r="J220" s="74">
        <v>0</v>
      </c>
      <c r="K220" s="74">
        <v>0</v>
      </c>
      <c r="L220" s="171" t="s">
        <v>184</v>
      </c>
      <c r="M220" s="170" t="s">
        <v>3337</v>
      </c>
      <c r="N220" s="181" t="s">
        <v>3442</v>
      </c>
      <c r="O220" s="181" t="s">
        <v>3437</v>
      </c>
      <c r="P220" s="181">
        <v>0</v>
      </c>
      <c r="Q220" s="181" t="s">
        <v>3441</v>
      </c>
    </row>
    <row r="221" spans="1:17" ht="15" customHeight="1" x14ac:dyDescent="0.25">
      <c r="A221" s="170" t="s">
        <v>888</v>
      </c>
      <c r="B221" s="7" t="s">
        <v>1420</v>
      </c>
      <c r="C221" s="8" t="s">
        <v>889</v>
      </c>
      <c r="D221" s="8" t="s">
        <v>890</v>
      </c>
      <c r="E221" s="74">
        <v>26540</v>
      </c>
      <c r="F221" s="8" t="s">
        <v>891</v>
      </c>
      <c r="G221" s="74" t="s">
        <v>1527</v>
      </c>
      <c r="H221" s="74">
        <v>0</v>
      </c>
      <c r="I221" s="74">
        <v>0</v>
      </c>
      <c r="J221" s="74">
        <v>0</v>
      </c>
      <c r="K221" s="74">
        <v>0</v>
      </c>
      <c r="L221" s="171" t="s">
        <v>892</v>
      </c>
      <c r="M221" s="172" t="s">
        <v>1761</v>
      </c>
      <c r="N221" s="181" t="s">
        <v>3436</v>
      </c>
      <c r="O221" s="181" t="s">
        <v>3437</v>
      </c>
      <c r="P221" s="181">
        <v>0</v>
      </c>
      <c r="Q221" s="181" t="s">
        <v>3439</v>
      </c>
    </row>
    <row r="222" spans="1:17" ht="15" customHeight="1" x14ac:dyDescent="0.25">
      <c r="A222" s="170" t="s">
        <v>1129</v>
      </c>
      <c r="B222" s="7" t="s">
        <v>1421</v>
      </c>
      <c r="C222" s="8" t="s">
        <v>889</v>
      </c>
      <c r="D222" s="8" t="s">
        <v>890</v>
      </c>
      <c r="E222" s="74">
        <v>26540</v>
      </c>
      <c r="F222" s="8" t="s">
        <v>891</v>
      </c>
      <c r="G222" s="74" t="s">
        <v>1527</v>
      </c>
      <c r="H222" s="74">
        <v>0</v>
      </c>
      <c r="I222" s="74">
        <v>0</v>
      </c>
      <c r="J222" s="74">
        <v>0</v>
      </c>
      <c r="K222" s="74">
        <v>0</v>
      </c>
      <c r="L222" s="171" t="s">
        <v>1130</v>
      </c>
      <c r="M222" s="172" t="s">
        <v>1781</v>
      </c>
      <c r="N222" s="181" t="s">
        <v>3436</v>
      </c>
      <c r="O222" s="181" t="s">
        <v>3437</v>
      </c>
      <c r="P222" s="181">
        <v>0</v>
      </c>
      <c r="Q222" s="181" t="s">
        <v>3439</v>
      </c>
    </row>
    <row r="223" spans="1:17" ht="15" customHeight="1" x14ac:dyDescent="0.25">
      <c r="A223" s="170" t="s">
        <v>572</v>
      </c>
      <c r="B223" s="7" t="s">
        <v>1420</v>
      </c>
      <c r="C223" s="8" t="s">
        <v>573</v>
      </c>
      <c r="D223" s="8" t="s">
        <v>574</v>
      </c>
      <c r="E223" s="74">
        <v>26110</v>
      </c>
      <c r="F223" s="8" t="s">
        <v>575</v>
      </c>
      <c r="G223" s="74" t="s">
        <v>16</v>
      </c>
      <c r="H223" s="74">
        <v>0</v>
      </c>
      <c r="I223" s="74">
        <v>0</v>
      </c>
      <c r="J223" s="74">
        <v>0</v>
      </c>
      <c r="K223" s="74" t="s">
        <v>3289</v>
      </c>
      <c r="L223" s="171" t="s">
        <v>576</v>
      </c>
      <c r="M223" s="172" t="s">
        <v>1782</v>
      </c>
      <c r="N223" s="181" t="s">
        <v>3451</v>
      </c>
      <c r="O223" s="181" t="s">
        <v>3437</v>
      </c>
      <c r="P223" s="181">
        <v>0</v>
      </c>
      <c r="Q223" s="181" t="s">
        <v>3441</v>
      </c>
    </row>
    <row r="224" spans="1:17" ht="15" customHeight="1" x14ac:dyDescent="0.25">
      <c r="A224" s="170" t="s">
        <v>893</v>
      </c>
      <c r="B224" s="7" t="s">
        <v>1420</v>
      </c>
      <c r="C224" s="8" t="s">
        <v>894</v>
      </c>
      <c r="D224" s="8" t="s">
        <v>2752</v>
      </c>
      <c r="E224" s="74">
        <v>26110</v>
      </c>
      <c r="F224" s="8" t="s">
        <v>575</v>
      </c>
      <c r="G224" s="74" t="s">
        <v>16</v>
      </c>
      <c r="H224" s="74">
        <v>0</v>
      </c>
      <c r="I224" s="74">
        <v>0</v>
      </c>
      <c r="J224" s="74">
        <v>0</v>
      </c>
      <c r="K224" s="74" t="s">
        <v>3289</v>
      </c>
      <c r="L224" s="171" t="s">
        <v>895</v>
      </c>
      <c r="M224" s="172" t="s">
        <v>3406</v>
      </c>
      <c r="N224" s="181" t="s">
        <v>3451</v>
      </c>
      <c r="O224" s="181" t="s">
        <v>3437</v>
      </c>
      <c r="P224" s="181">
        <v>0</v>
      </c>
      <c r="Q224" s="181" t="s">
        <v>3441</v>
      </c>
    </row>
    <row r="225" spans="1:17" ht="15" customHeight="1" x14ac:dyDescent="0.25">
      <c r="A225" s="170" t="s">
        <v>896</v>
      </c>
      <c r="B225" s="7" t="s">
        <v>1421</v>
      </c>
      <c r="C225" s="8" t="s">
        <v>573</v>
      </c>
      <c r="D225" s="8" t="s">
        <v>2753</v>
      </c>
      <c r="E225" s="74">
        <v>26110</v>
      </c>
      <c r="F225" s="8" t="s">
        <v>575</v>
      </c>
      <c r="G225" s="74" t="s">
        <v>16</v>
      </c>
      <c r="H225" s="74">
        <v>0</v>
      </c>
      <c r="I225" s="74">
        <v>0</v>
      </c>
      <c r="J225" s="74">
        <v>0</v>
      </c>
      <c r="K225" s="74" t="s">
        <v>3289</v>
      </c>
      <c r="L225" s="171" t="s">
        <v>897</v>
      </c>
      <c r="M225" s="172" t="s">
        <v>2512</v>
      </c>
      <c r="N225" s="181" t="s">
        <v>3451</v>
      </c>
      <c r="O225" s="181" t="s">
        <v>3437</v>
      </c>
      <c r="P225" s="181">
        <v>0</v>
      </c>
      <c r="Q225" s="181" t="s">
        <v>3441</v>
      </c>
    </row>
    <row r="226" spans="1:17" ht="15" customHeight="1" x14ac:dyDescent="0.25">
      <c r="A226" s="170" t="s">
        <v>898</v>
      </c>
      <c r="B226" s="7" t="s">
        <v>1421</v>
      </c>
      <c r="C226" s="8" t="s">
        <v>894</v>
      </c>
      <c r="D226" s="8" t="s">
        <v>899</v>
      </c>
      <c r="E226" s="74">
        <v>26110</v>
      </c>
      <c r="F226" s="8" t="s">
        <v>575</v>
      </c>
      <c r="G226" s="74" t="s">
        <v>16</v>
      </c>
      <c r="H226" s="74">
        <v>0</v>
      </c>
      <c r="I226" s="74">
        <v>1</v>
      </c>
      <c r="J226" s="74">
        <v>0</v>
      </c>
      <c r="K226" s="74" t="s">
        <v>3289</v>
      </c>
      <c r="L226" s="171" t="s">
        <v>900</v>
      </c>
      <c r="M226" s="172" t="s">
        <v>3405</v>
      </c>
      <c r="N226" s="181" t="s">
        <v>3451</v>
      </c>
      <c r="O226" s="181" t="s">
        <v>3437</v>
      </c>
      <c r="P226" s="181">
        <v>0</v>
      </c>
      <c r="Q226" s="181" t="s">
        <v>3441</v>
      </c>
    </row>
    <row r="227" spans="1:17" ht="15" customHeight="1" x14ac:dyDescent="0.25">
      <c r="A227" s="170" t="s">
        <v>189</v>
      </c>
      <c r="B227" s="7" t="s">
        <v>1421</v>
      </c>
      <c r="C227" s="8" t="s">
        <v>190</v>
      </c>
      <c r="D227" s="8" t="s">
        <v>2754</v>
      </c>
      <c r="E227" s="74">
        <v>26190</v>
      </c>
      <c r="F227" s="8" t="s">
        <v>192</v>
      </c>
      <c r="G227" s="74" t="s">
        <v>1520</v>
      </c>
      <c r="H227" s="74">
        <v>0</v>
      </c>
      <c r="I227" s="74">
        <v>0</v>
      </c>
      <c r="J227" s="74">
        <v>0</v>
      </c>
      <c r="K227" s="74" t="s">
        <v>3290</v>
      </c>
      <c r="L227" s="171" t="s">
        <v>193</v>
      </c>
      <c r="M227" s="172" t="s">
        <v>3373</v>
      </c>
      <c r="N227" s="181" t="s">
        <v>3493</v>
      </c>
      <c r="O227" s="181" t="s">
        <v>3437</v>
      </c>
      <c r="P227" s="181">
        <v>0</v>
      </c>
      <c r="Q227" s="181" t="s">
        <v>3439</v>
      </c>
    </row>
    <row r="228" spans="1:17" ht="15" customHeight="1" x14ac:dyDescent="0.25">
      <c r="A228" s="184" t="s">
        <v>194</v>
      </c>
      <c r="B228" s="185" t="s">
        <v>1422</v>
      </c>
      <c r="C228" s="186"/>
      <c r="D228" s="186" t="s">
        <v>2755</v>
      </c>
      <c r="E228" s="187">
        <v>26120</v>
      </c>
      <c r="F228" s="186" t="s">
        <v>195</v>
      </c>
      <c r="G228" s="187" t="s">
        <v>1523</v>
      </c>
      <c r="H228" s="187" t="s">
        <v>1968</v>
      </c>
      <c r="I228" s="187">
        <v>0</v>
      </c>
      <c r="J228" s="187">
        <v>0</v>
      </c>
      <c r="K228" s="187">
        <v>0</v>
      </c>
      <c r="L228" s="188" t="s">
        <v>196</v>
      </c>
      <c r="M228" s="189" t="s">
        <v>1785</v>
      </c>
      <c r="N228" s="187" t="s">
        <v>3522</v>
      </c>
      <c r="O228" s="187" t="s">
        <v>3437</v>
      </c>
      <c r="P228" s="187">
        <v>0</v>
      </c>
      <c r="Q228" s="190">
        <v>46996</v>
      </c>
    </row>
    <row r="229" spans="1:17" ht="15" customHeight="1" x14ac:dyDescent="0.25">
      <c r="A229" s="170" t="s">
        <v>197</v>
      </c>
      <c r="B229" s="7" t="s">
        <v>1421</v>
      </c>
      <c r="C229" s="8" t="s">
        <v>2796</v>
      </c>
      <c r="D229" s="8" t="s">
        <v>2756</v>
      </c>
      <c r="E229" s="74">
        <v>26750</v>
      </c>
      <c r="F229" s="8" t="s">
        <v>198</v>
      </c>
      <c r="G229" s="74" t="s">
        <v>1527</v>
      </c>
      <c r="H229" s="74">
        <v>0</v>
      </c>
      <c r="I229" s="74">
        <v>0</v>
      </c>
      <c r="J229" s="74">
        <v>0</v>
      </c>
      <c r="K229" s="74">
        <v>0</v>
      </c>
      <c r="L229" s="171" t="s">
        <v>199</v>
      </c>
      <c r="M229" s="172" t="s">
        <v>3338</v>
      </c>
      <c r="N229" s="181" t="s">
        <v>3455</v>
      </c>
      <c r="O229" s="181" t="s">
        <v>3437</v>
      </c>
      <c r="P229" s="181">
        <v>0</v>
      </c>
      <c r="Q229" s="181" t="s">
        <v>3439</v>
      </c>
    </row>
    <row r="230" spans="1:17" ht="15" customHeight="1" x14ac:dyDescent="0.25">
      <c r="A230" s="170" t="s">
        <v>884</v>
      </c>
      <c r="B230" s="7" t="s">
        <v>1420</v>
      </c>
      <c r="C230" s="8" t="s">
        <v>885</v>
      </c>
      <c r="D230" s="8" t="s">
        <v>2757</v>
      </c>
      <c r="E230" s="74">
        <v>26380</v>
      </c>
      <c r="F230" s="8" t="s">
        <v>886</v>
      </c>
      <c r="G230" s="74" t="s">
        <v>1527</v>
      </c>
      <c r="H230" s="74">
        <v>0</v>
      </c>
      <c r="I230" s="74">
        <v>0</v>
      </c>
      <c r="J230" s="74">
        <v>0</v>
      </c>
      <c r="K230" s="74">
        <v>0</v>
      </c>
      <c r="L230" s="171" t="s">
        <v>887</v>
      </c>
      <c r="M230" s="172" t="s">
        <v>1683</v>
      </c>
      <c r="N230" s="181" t="s">
        <v>3494</v>
      </c>
      <c r="O230" s="181" t="s">
        <v>3437</v>
      </c>
      <c r="P230" s="181">
        <v>0</v>
      </c>
      <c r="Q230" s="181" t="s">
        <v>3439</v>
      </c>
    </row>
    <row r="231" spans="1:17" ht="15" customHeight="1" x14ac:dyDescent="0.25">
      <c r="A231" s="170" t="s">
        <v>901</v>
      </c>
      <c r="B231" s="7" t="s">
        <v>1421</v>
      </c>
      <c r="C231" s="8" t="s">
        <v>885</v>
      </c>
      <c r="D231" s="8" t="s">
        <v>2758</v>
      </c>
      <c r="E231" s="74">
        <v>26380</v>
      </c>
      <c r="F231" s="8" t="s">
        <v>886</v>
      </c>
      <c r="G231" s="74" t="s">
        <v>1527</v>
      </c>
      <c r="H231" s="74">
        <v>0</v>
      </c>
      <c r="I231" s="74">
        <v>1</v>
      </c>
      <c r="J231" s="74">
        <v>0</v>
      </c>
      <c r="K231" s="74">
        <v>0</v>
      </c>
      <c r="L231" s="171" t="s">
        <v>902</v>
      </c>
      <c r="M231" s="172" t="s">
        <v>1561</v>
      </c>
      <c r="N231" s="181" t="s">
        <v>3468</v>
      </c>
      <c r="O231" s="181" t="s">
        <v>3437</v>
      </c>
      <c r="P231" s="181">
        <v>0</v>
      </c>
      <c r="Q231" s="181" t="s">
        <v>3439</v>
      </c>
    </row>
    <row r="232" spans="1:17" ht="15" customHeight="1" x14ac:dyDescent="0.25">
      <c r="A232" s="170" t="s">
        <v>203</v>
      </c>
      <c r="B232" s="7" t="s">
        <v>1421</v>
      </c>
      <c r="C232" s="8"/>
      <c r="D232" s="8" t="s">
        <v>2759</v>
      </c>
      <c r="E232" s="74">
        <v>26120</v>
      </c>
      <c r="F232" s="8" t="s">
        <v>204</v>
      </c>
      <c r="G232" s="74" t="s">
        <v>1520</v>
      </c>
      <c r="H232" s="74" t="s">
        <v>2000</v>
      </c>
      <c r="I232" s="74">
        <v>0</v>
      </c>
      <c r="J232" s="74">
        <v>0</v>
      </c>
      <c r="K232" s="74">
        <v>0</v>
      </c>
      <c r="L232" s="171" t="s">
        <v>205</v>
      </c>
      <c r="M232" s="172" t="s">
        <v>1786</v>
      </c>
      <c r="N232" s="181" t="s">
        <v>3495</v>
      </c>
      <c r="O232" s="181" t="s">
        <v>3437</v>
      </c>
      <c r="P232" s="181">
        <v>0</v>
      </c>
      <c r="Q232" s="181" t="s">
        <v>3441</v>
      </c>
    </row>
    <row r="233" spans="1:17" ht="15" customHeight="1" x14ac:dyDescent="0.25">
      <c r="A233" s="170" t="s">
        <v>206</v>
      </c>
      <c r="B233" s="7" t="s">
        <v>1421</v>
      </c>
      <c r="C233" s="8"/>
      <c r="D233" s="8" t="s">
        <v>207</v>
      </c>
      <c r="E233" s="74">
        <v>26400</v>
      </c>
      <c r="F233" s="8" t="s">
        <v>208</v>
      </c>
      <c r="G233" s="74" t="s">
        <v>9</v>
      </c>
      <c r="H233" s="74" t="s">
        <v>1970</v>
      </c>
      <c r="I233" s="74">
        <v>0</v>
      </c>
      <c r="J233" s="74">
        <v>0</v>
      </c>
      <c r="K233" s="74">
        <v>0</v>
      </c>
      <c r="L233" s="171" t="s">
        <v>209</v>
      </c>
      <c r="M233" s="172" t="s">
        <v>2830</v>
      </c>
      <c r="N233" s="181" t="s">
        <v>3473</v>
      </c>
      <c r="O233" s="181" t="s">
        <v>3437</v>
      </c>
      <c r="P233" s="181">
        <v>0</v>
      </c>
      <c r="Q233" s="181" t="s">
        <v>3441</v>
      </c>
    </row>
    <row r="234" spans="1:17" ht="15" customHeight="1" x14ac:dyDescent="0.25">
      <c r="A234" s="170" t="s">
        <v>577</v>
      </c>
      <c r="B234" s="7" t="s">
        <v>1420</v>
      </c>
      <c r="C234" s="8" t="s">
        <v>578</v>
      </c>
      <c r="D234" s="8" t="s">
        <v>579</v>
      </c>
      <c r="E234" s="74">
        <v>26700</v>
      </c>
      <c r="F234" s="8" t="s">
        <v>212</v>
      </c>
      <c r="G234" s="74" t="s">
        <v>16</v>
      </c>
      <c r="H234" s="74">
        <v>0</v>
      </c>
      <c r="I234" s="74">
        <v>0</v>
      </c>
      <c r="J234" s="74">
        <v>0</v>
      </c>
      <c r="K234" s="74">
        <v>0</v>
      </c>
      <c r="L234" s="171" t="s">
        <v>580</v>
      </c>
      <c r="M234" s="172" t="s">
        <v>2515</v>
      </c>
      <c r="N234" s="181" t="s">
        <v>3459</v>
      </c>
      <c r="O234" s="181" t="s">
        <v>3437</v>
      </c>
      <c r="P234" s="181">
        <v>0</v>
      </c>
      <c r="Q234" s="181" t="s">
        <v>3441</v>
      </c>
    </row>
    <row r="235" spans="1:17" ht="15" customHeight="1" x14ac:dyDescent="0.25">
      <c r="A235" s="170" t="s">
        <v>581</v>
      </c>
      <c r="B235" s="7" t="s">
        <v>1420</v>
      </c>
      <c r="C235" s="8" t="s">
        <v>582</v>
      </c>
      <c r="D235" s="8" t="s">
        <v>583</v>
      </c>
      <c r="E235" s="74">
        <v>26700</v>
      </c>
      <c r="F235" s="8" t="s">
        <v>212</v>
      </c>
      <c r="G235" s="74" t="s">
        <v>16</v>
      </c>
      <c r="H235" s="74">
        <v>0</v>
      </c>
      <c r="I235" s="74">
        <v>0</v>
      </c>
      <c r="J235" s="74">
        <v>0</v>
      </c>
      <c r="K235" s="74" t="s">
        <v>1996</v>
      </c>
      <c r="L235" s="171" t="s">
        <v>584</v>
      </c>
      <c r="M235" s="172" t="s">
        <v>1788</v>
      </c>
      <c r="N235" s="181" t="s">
        <v>3459</v>
      </c>
      <c r="O235" s="181" t="s">
        <v>3437</v>
      </c>
      <c r="P235" s="181">
        <v>0</v>
      </c>
      <c r="Q235" s="181" t="s">
        <v>3441</v>
      </c>
    </row>
    <row r="236" spans="1:17" ht="15" customHeight="1" x14ac:dyDescent="0.25">
      <c r="A236" s="170" t="s">
        <v>1001</v>
      </c>
      <c r="B236" s="7" t="s">
        <v>1420</v>
      </c>
      <c r="C236" s="8" t="s">
        <v>3295</v>
      </c>
      <c r="D236" s="8" t="s">
        <v>1003</v>
      </c>
      <c r="E236" s="74">
        <v>26700</v>
      </c>
      <c r="F236" s="8" t="s">
        <v>212</v>
      </c>
      <c r="G236" s="74" t="s">
        <v>16</v>
      </c>
      <c r="H236" s="74">
        <v>0</v>
      </c>
      <c r="I236" s="74">
        <v>0</v>
      </c>
      <c r="J236" s="74">
        <v>0</v>
      </c>
      <c r="K236" s="74">
        <v>0</v>
      </c>
      <c r="L236" s="171" t="s">
        <v>1004</v>
      </c>
      <c r="M236" s="172" t="s">
        <v>3340</v>
      </c>
      <c r="N236" s="181" t="s">
        <v>3459</v>
      </c>
      <c r="O236" s="181" t="s">
        <v>3437</v>
      </c>
      <c r="P236" s="181">
        <v>0</v>
      </c>
      <c r="Q236" s="181" t="s">
        <v>3441</v>
      </c>
    </row>
    <row r="237" spans="1:17" ht="15" customHeight="1" x14ac:dyDescent="0.25">
      <c r="A237" s="170" t="s">
        <v>1078</v>
      </c>
      <c r="B237" s="7" t="s">
        <v>1420</v>
      </c>
      <c r="C237" s="8" t="s">
        <v>1079</v>
      </c>
      <c r="D237" s="8" t="s">
        <v>1080</v>
      </c>
      <c r="E237" s="74">
        <v>26700</v>
      </c>
      <c r="F237" s="8" t="s">
        <v>212</v>
      </c>
      <c r="G237" s="74" t="s">
        <v>16</v>
      </c>
      <c r="H237" s="74">
        <v>0</v>
      </c>
      <c r="I237" s="74">
        <v>0</v>
      </c>
      <c r="J237" s="74">
        <v>0</v>
      </c>
      <c r="K237" s="74">
        <v>0</v>
      </c>
      <c r="L237" s="171" t="s">
        <v>1081</v>
      </c>
      <c r="M237" s="172" t="s">
        <v>1790</v>
      </c>
      <c r="N237" s="181" t="s">
        <v>3496</v>
      </c>
      <c r="O237" s="181" t="s">
        <v>3437</v>
      </c>
      <c r="P237" s="181">
        <v>0</v>
      </c>
      <c r="Q237" s="181" t="s">
        <v>3441</v>
      </c>
    </row>
    <row r="238" spans="1:17" ht="15" customHeight="1" x14ac:dyDescent="0.25">
      <c r="A238" s="170" t="s">
        <v>903</v>
      </c>
      <c r="B238" s="7" t="s">
        <v>1421</v>
      </c>
      <c r="C238" s="8" t="s">
        <v>578</v>
      </c>
      <c r="D238" s="8" t="s">
        <v>904</v>
      </c>
      <c r="E238" s="74">
        <v>26700</v>
      </c>
      <c r="F238" s="8" t="s">
        <v>212</v>
      </c>
      <c r="G238" s="74" t="s">
        <v>16</v>
      </c>
      <c r="H238" s="74">
        <v>0</v>
      </c>
      <c r="I238" s="74">
        <v>2</v>
      </c>
      <c r="J238" s="74">
        <v>0</v>
      </c>
      <c r="K238" s="74">
        <v>0</v>
      </c>
      <c r="L238" s="171" t="s">
        <v>3520</v>
      </c>
      <c r="M238" s="7" t="s">
        <v>2848</v>
      </c>
      <c r="N238" s="181" t="s">
        <v>3459</v>
      </c>
      <c r="O238" s="181" t="s">
        <v>3437</v>
      </c>
      <c r="P238" s="181">
        <v>0</v>
      </c>
      <c r="Q238" s="181" t="s">
        <v>3441</v>
      </c>
    </row>
    <row r="239" spans="1:17" ht="15" customHeight="1" x14ac:dyDescent="0.25">
      <c r="A239" s="170" t="s">
        <v>1043</v>
      </c>
      <c r="B239" s="7" t="s">
        <v>1421</v>
      </c>
      <c r="C239" s="8" t="s">
        <v>3295</v>
      </c>
      <c r="D239" s="8" t="s">
        <v>1003</v>
      </c>
      <c r="E239" s="74">
        <v>26700</v>
      </c>
      <c r="F239" s="8" t="s">
        <v>212</v>
      </c>
      <c r="G239" s="74" t="s">
        <v>16</v>
      </c>
      <c r="H239" s="74">
        <v>0</v>
      </c>
      <c r="I239" s="74">
        <v>0</v>
      </c>
      <c r="J239" s="74">
        <v>0</v>
      </c>
      <c r="K239" s="74">
        <v>0</v>
      </c>
      <c r="L239" s="171" t="s">
        <v>3516</v>
      </c>
      <c r="M239" s="172" t="s">
        <v>3339</v>
      </c>
      <c r="N239" s="181" t="s">
        <v>3459</v>
      </c>
      <c r="O239" s="181" t="s">
        <v>3437</v>
      </c>
      <c r="P239" s="181">
        <v>0</v>
      </c>
      <c r="Q239" s="181" t="s">
        <v>3441</v>
      </c>
    </row>
    <row r="240" spans="1:17" ht="15" customHeight="1" x14ac:dyDescent="0.25">
      <c r="A240" s="170" t="s">
        <v>1228</v>
      </c>
      <c r="B240" s="7" t="s">
        <v>1421</v>
      </c>
      <c r="C240" s="8" t="s">
        <v>582</v>
      </c>
      <c r="D240" s="8" t="s">
        <v>3056</v>
      </c>
      <c r="E240" s="74">
        <v>26700</v>
      </c>
      <c r="F240" s="8" t="s">
        <v>212</v>
      </c>
      <c r="G240" s="74" t="s">
        <v>16</v>
      </c>
      <c r="H240" s="74">
        <v>0</v>
      </c>
      <c r="I240" s="74">
        <v>0</v>
      </c>
      <c r="J240" s="74">
        <v>0</v>
      </c>
      <c r="K240" s="74" t="s">
        <v>1996</v>
      </c>
      <c r="L240" s="171" t="s">
        <v>3523</v>
      </c>
      <c r="M240" s="172" t="s">
        <v>1787</v>
      </c>
      <c r="N240" s="181" t="s">
        <v>3459</v>
      </c>
      <c r="O240" s="181" t="s">
        <v>3437</v>
      </c>
      <c r="P240" s="181">
        <v>0</v>
      </c>
      <c r="Q240" s="181" t="s">
        <v>3441</v>
      </c>
    </row>
    <row r="241" spans="1:17" ht="15" customHeight="1" x14ac:dyDescent="0.25">
      <c r="A241" s="170" t="s">
        <v>210</v>
      </c>
      <c r="B241" s="7" t="s">
        <v>1422</v>
      </c>
      <c r="C241" s="8" t="s">
        <v>1405</v>
      </c>
      <c r="D241" s="8" t="s">
        <v>211</v>
      </c>
      <c r="E241" s="74">
        <v>26700</v>
      </c>
      <c r="F241" s="8" t="s">
        <v>212</v>
      </c>
      <c r="G241" s="74" t="s">
        <v>16</v>
      </c>
      <c r="H241" s="74">
        <v>0</v>
      </c>
      <c r="I241" s="74">
        <v>0</v>
      </c>
      <c r="J241" s="74">
        <v>0</v>
      </c>
      <c r="K241" s="74">
        <v>0</v>
      </c>
      <c r="L241" s="171" t="s">
        <v>213</v>
      </c>
      <c r="M241" s="172" t="s">
        <v>3341</v>
      </c>
      <c r="N241" s="181" t="s">
        <v>3459</v>
      </c>
      <c r="O241" s="181" t="s">
        <v>3437</v>
      </c>
      <c r="P241" s="181">
        <v>0</v>
      </c>
      <c r="Q241" s="181" t="s">
        <v>3441</v>
      </c>
    </row>
    <row r="242" spans="1:17" ht="15" customHeight="1" x14ac:dyDescent="0.25">
      <c r="A242" s="170" t="s">
        <v>214</v>
      </c>
      <c r="B242" s="7" t="s">
        <v>1421</v>
      </c>
      <c r="C242" s="8"/>
      <c r="D242" s="8" t="s">
        <v>215</v>
      </c>
      <c r="E242" s="74">
        <v>26400</v>
      </c>
      <c r="F242" s="8" t="s">
        <v>216</v>
      </c>
      <c r="G242" s="74" t="s">
        <v>9</v>
      </c>
      <c r="H242" s="74">
        <v>0</v>
      </c>
      <c r="I242" s="74">
        <v>0</v>
      </c>
      <c r="J242" s="74">
        <v>0</v>
      </c>
      <c r="K242" s="74">
        <v>0</v>
      </c>
      <c r="L242" s="171">
        <v>475769879</v>
      </c>
      <c r="M242" s="172" t="s">
        <v>1791</v>
      </c>
      <c r="N242" s="181" t="s">
        <v>3444</v>
      </c>
      <c r="O242" s="181" t="s">
        <v>3437</v>
      </c>
      <c r="P242" s="181">
        <v>0</v>
      </c>
      <c r="Q242" s="181" t="s">
        <v>3441</v>
      </c>
    </row>
    <row r="243" spans="1:17" ht="15" customHeight="1" x14ac:dyDescent="0.25">
      <c r="A243" s="170" t="s">
        <v>217</v>
      </c>
      <c r="B243" s="7" t="s">
        <v>1422</v>
      </c>
      <c r="C243" s="8"/>
      <c r="D243" s="8" t="s">
        <v>215</v>
      </c>
      <c r="E243" s="74">
        <v>26240</v>
      </c>
      <c r="F243" s="8" t="s">
        <v>218</v>
      </c>
      <c r="G243" s="74" t="s">
        <v>43</v>
      </c>
      <c r="H243" s="74">
        <v>0</v>
      </c>
      <c r="I243" s="74">
        <v>0</v>
      </c>
      <c r="J243" s="74">
        <v>0</v>
      </c>
      <c r="K243" s="74">
        <v>0</v>
      </c>
      <c r="L243" s="171" t="s">
        <v>219</v>
      </c>
      <c r="M243" s="170" t="s">
        <v>3372</v>
      </c>
      <c r="N243" s="181" t="s">
        <v>3455</v>
      </c>
      <c r="O243" s="181" t="s">
        <v>3437</v>
      </c>
      <c r="P243" s="181">
        <v>0</v>
      </c>
      <c r="Q243" s="181" t="s">
        <v>3441</v>
      </c>
    </row>
    <row r="244" spans="1:17" ht="15" customHeight="1" x14ac:dyDescent="0.25">
      <c r="A244" s="170" t="s">
        <v>220</v>
      </c>
      <c r="B244" s="7" t="s">
        <v>1422</v>
      </c>
      <c r="C244" s="8"/>
      <c r="D244" s="8" t="s">
        <v>2760</v>
      </c>
      <c r="E244" s="74">
        <v>26160</v>
      </c>
      <c r="F244" s="8" t="s">
        <v>221</v>
      </c>
      <c r="G244" s="74" t="s">
        <v>9</v>
      </c>
      <c r="H244" s="74" t="s">
        <v>1957</v>
      </c>
      <c r="I244" s="74">
        <v>0</v>
      </c>
      <c r="J244" s="74">
        <v>0</v>
      </c>
      <c r="K244" s="74">
        <v>0</v>
      </c>
      <c r="L244" s="171" t="s">
        <v>222</v>
      </c>
      <c r="M244" s="170" t="s">
        <v>3363</v>
      </c>
      <c r="N244" s="181" t="s">
        <v>3497</v>
      </c>
      <c r="O244" s="181" t="s">
        <v>3437</v>
      </c>
      <c r="P244" s="181">
        <v>0</v>
      </c>
      <c r="Q244" s="181" t="s">
        <v>3439</v>
      </c>
    </row>
    <row r="245" spans="1:17" ht="15" customHeight="1" x14ac:dyDescent="0.25">
      <c r="A245" s="170" t="s">
        <v>585</v>
      </c>
      <c r="B245" s="7" t="s">
        <v>1420</v>
      </c>
      <c r="C245" s="8"/>
      <c r="D245" s="8" t="s">
        <v>1375</v>
      </c>
      <c r="E245" s="74">
        <v>26600</v>
      </c>
      <c r="F245" s="8" t="s">
        <v>1940</v>
      </c>
      <c r="G245" s="74" t="s">
        <v>1526</v>
      </c>
      <c r="H245" s="74">
        <v>0</v>
      </c>
      <c r="I245" s="74">
        <v>0</v>
      </c>
      <c r="J245" s="74">
        <v>0</v>
      </c>
      <c r="K245" s="74">
        <v>0</v>
      </c>
      <c r="L245" s="171" t="s">
        <v>586</v>
      </c>
      <c r="M245" s="170" t="s">
        <v>2476</v>
      </c>
      <c r="N245" s="181" t="s">
        <v>3436</v>
      </c>
      <c r="O245" s="181" t="s">
        <v>3437</v>
      </c>
      <c r="P245" s="181">
        <v>0</v>
      </c>
      <c r="Q245" s="181" t="s">
        <v>3441</v>
      </c>
    </row>
    <row r="246" spans="1:17" ht="15" customHeight="1" x14ac:dyDescent="0.25">
      <c r="A246" s="170" t="s">
        <v>906</v>
      </c>
      <c r="B246" s="7" t="s">
        <v>1421</v>
      </c>
      <c r="C246" s="8"/>
      <c r="D246" s="8" t="s">
        <v>1375</v>
      </c>
      <c r="E246" s="74">
        <v>26600</v>
      </c>
      <c r="F246" s="8" t="s">
        <v>1940</v>
      </c>
      <c r="G246" s="74" t="s">
        <v>1526</v>
      </c>
      <c r="H246" s="74">
        <v>0</v>
      </c>
      <c r="I246" s="74">
        <v>0</v>
      </c>
      <c r="J246" s="74">
        <v>0</v>
      </c>
      <c r="K246" s="74">
        <v>0</v>
      </c>
      <c r="L246" s="171" t="s">
        <v>907</v>
      </c>
      <c r="M246" s="172" t="s">
        <v>1566</v>
      </c>
      <c r="N246" s="181" t="s">
        <v>3436</v>
      </c>
      <c r="O246" s="181" t="s">
        <v>3437</v>
      </c>
      <c r="P246" s="181">
        <v>0</v>
      </c>
      <c r="Q246" s="181" t="s">
        <v>3441</v>
      </c>
    </row>
    <row r="247" spans="1:17" ht="15" customHeight="1" x14ac:dyDescent="0.25">
      <c r="A247" s="170" t="s">
        <v>223</v>
      </c>
      <c r="B247" s="7" t="s">
        <v>1420</v>
      </c>
      <c r="C247" s="8"/>
      <c r="D247" s="8" t="s">
        <v>3274</v>
      </c>
      <c r="E247" s="74">
        <v>26160</v>
      </c>
      <c r="F247" s="8" t="s">
        <v>224</v>
      </c>
      <c r="G247" s="74" t="s">
        <v>113</v>
      </c>
      <c r="H247" s="74" t="s">
        <v>1971</v>
      </c>
      <c r="I247" s="74">
        <v>0</v>
      </c>
      <c r="J247" s="74">
        <v>0</v>
      </c>
      <c r="K247" s="74">
        <v>0</v>
      </c>
      <c r="L247" s="171" t="s">
        <v>3275</v>
      </c>
      <c r="M247" s="172" t="s">
        <v>1793</v>
      </c>
      <c r="N247" s="181" t="s">
        <v>3440</v>
      </c>
      <c r="O247" s="181" t="s">
        <v>3437</v>
      </c>
      <c r="P247" s="181">
        <v>0</v>
      </c>
      <c r="Q247" s="181" t="s">
        <v>3439</v>
      </c>
    </row>
    <row r="248" spans="1:17" ht="15" customHeight="1" x14ac:dyDescent="0.25">
      <c r="A248" s="170" t="s">
        <v>587</v>
      </c>
      <c r="B248" s="7" t="s">
        <v>1420</v>
      </c>
      <c r="C248" s="8" t="s">
        <v>588</v>
      </c>
      <c r="D248" s="8" t="s">
        <v>589</v>
      </c>
      <c r="E248" s="74">
        <v>26800</v>
      </c>
      <c r="F248" s="8" t="s">
        <v>590</v>
      </c>
      <c r="G248" s="74" t="s">
        <v>1523</v>
      </c>
      <c r="H248" s="74">
        <v>0</v>
      </c>
      <c r="I248" s="74">
        <v>0</v>
      </c>
      <c r="J248" s="74">
        <v>0</v>
      </c>
      <c r="K248" s="74">
        <v>0</v>
      </c>
      <c r="L248" s="171" t="s">
        <v>591</v>
      </c>
      <c r="M248" s="170" t="s">
        <v>1792</v>
      </c>
      <c r="N248" s="181" t="s">
        <v>3436</v>
      </c>
      <c r="O248" s="181" t="s">
        <v>3437</v>
      </c>
      <c r="P248" s="181">
        <v>0</v>
      </c>
      <c r="Q248" s="181" t="s">
        <v>3441</v>
      </c>
    </row>
    <row r="249" spans="1:17" ht="15" customHeight="1" x14ac:dyDescent="0.25">
      <c r="A249" s="170" t="s">
        <v>592</v>
      </c>
      <c r="B249" s="7" t="s">
        <v>1420</v>
      </c>
      <c r="C249" s="8" t="s">
        <v>10</v>
      </c>
      <c r="D249" s="8" t="s">
        <v>3282</v>
      </c>
      <c r="E249" s="74">
        <v>26800</v>
      </c>
      <c r="F249" s="8" t="s">
        <v>590</v>
      </c>
      <c r="G249" s="74" t="s">
        <v>1523</v>
      </c>
      <c r="H249" s="74">
        <v>0</v>
      </c>
      <c r="I249" s="74">
        <v>0</v>
      </c>
      <c r="J249" s="74">
        <v>0</v>
      </c>
      <c r="K249" s="74">
        <v>0</v>
      </c>
      <c r="L249" s="171" t="s">
        <v>594</v>
      </c>
      <c r="M249" s="172" t="s">
        <v>1795</v>
      </c>
      <c r="N249" s="181" t="s">
        <v>3436</v>
      </c>
      <c r="O249" s="181" t="s">
        <v>3437</v>
      </c>
      <c r="P249" s="181">
        <v>0</v>
      </c>
      <c r="Q249" s="181" t="s">
        <v>3441</v>
      </c>
    </row>
    <row r="250" spans="1:17" ht="15" customHeight="1" x14ac:dyDescent="0.25">
      <c r="A250" s="170" t="s">
        <v>817</v>
      </c>
      <c r="B250" s="7" t="s">
        <v>1420</v>
      </c>
      <c r="C250" s="8" t="s">
        <v>818</v>
      </c>
      <c r="D250" s="8" t="s">
        <v>3281</v>
      </c>
      <c r="E250" s="74">
        <v>26800</v>
      </c>
      <c r="F250" s="8" t="s">
        <v>590</v>
      </c>
      <c r="G250" s="74" t="s">
        <v>1523</v>
      </c>
      <c r="H250" s="74">
        <v>0</v>
      </c>
      <c r="I250" s="74">
        <v>0</v>
      </c>
      <c r="J250" s="74">
        <v>0</v>
      </c>
      <c r="K250" s="74">
        <v>0</v>
      </c>
      <c r="L250" s="171" t="s">
        <v>820</v>
      </c>
      <c r="M250" s="172" t="s">
        <v>3344</v>
      </c>
      <c r="N250" s="181" t="s">
        <v>3436</v>
      </c>
      <c r="O250" s="181" t="s">
        <v>3437</v>
      </c>
      <c r="P250" s="181">
        <v>0</v>
      </c>
      <c r="Q250" s="181" t="s">
        <v>3441</v>
      </c>
    </row>
    <row r="251" spans="1:17" ht="15" customHeight="1" x14ac:dyDescent="0.25">
      <c r="A251" s="170" t="s">
        <v>940</v>
      </c>
      <c r="B251" s="7" t="s">
        <v>1420</v>
      </c>
      <c r="C251" s="8" t="s">
        <v>13</v>
      </c>
      <c r="D251" s="8" t="s">
        <v>3283</v>
      </c>
      <c r="E251" s="74">
        <v>26800</v>
      </c>
      <c r="F251" s="8" t="s">
        <v>590</v>
      </c>
      <c r="G251" s="74" t="s">
        <v>1523</v>
      </c>
      <c r="H251" s="74">
        <v>0</v>
      </c>
      <c r="I251" s="74">
        <v>0</v>
      </c>
      <c r="J251" s="74">
        <v>0</v>
      </c>
      <c r="K251" s="74">
        <v>0</v>
      </c>
      <c r="L251" s="171" t="s">
        <v>943</v>
      </c>
      <c r="M251" s="172" t="s">
        <v>3343</v>
      </c>
      <c r="N251" s="181" t="s">
        <v>3436</v>
      </c>
      <c r="O251" s="181" t="s">
        <v>3437</v>
      </c>
      <c r="P251" s="181">
        <v>0</v>
      </c>
      <c r="Q251" s="181" t="s">
        <v>3441</v>
      </c>
    </row>
    <row r="252" spans="1:17" ht="15" customHeight="1" x14ac:dyDescent="0.25">
      <c r="A252" s="170" t="s">
        <v>1071</v>
      </c>
      <c r="B252" s="7" t="s">
        <v>1421</v>
      </c>
      <c r="C252" s="8" t="s">
        <v>818</v>
      </c>
      <c r="D252" s="8" t="s">
        <v>3281</v>
      </c>
      <c r="E252" s="74">
        <v>26800</v>
      </c>
      <c r="F252" s="8" t="s">
        <v>590</v>
      </c>
      <c r="G252" s="74" t="s">
        <v>1523</v>
      </c>
      <c r="H252" s="74">
        <v>0</v>
      </c>
      <c r="I252" s="74">
        <v>1</v>
      </c>
      <c r="J252" s="74">
        <v>0</v>
      </c>
      <c r="K252" s="74">
        <v>0</v>
      </c>
      <c r="L252" s="171" t="s">
        <v>1072</v>
      </c>
      <c r="M252" s="172" t="s">
        <v>3342</v>
      </c>
      <c r="N252" s="181" t="s">
        <v>3436</v>
      </c>
      <c r="O252" s="181" t="s">
        <v>3437</v>
      </c>
      <c r="P252" s="181">
        <v>0</v>
      </c>
      <c r="Q252" s="181" t="s">
        <v>3441</v>
      </c>
    </row>
    <row r="253" spans="1:17" ht="15" customHeight="1" x14ac:dyDescent="0.25">
      <c r="A253" s="170" t="s">
        <v>1167</v>
      </c>
      <c r="B253" s="7" t="s">
        <v>1421</v>
      </c>
      <c r="C253" s="8" t="s">
        <v>3284</v>
      </c>
      <c r="D253" s="8" t="s">
        <v>3280</v>
      </c>
      <c r="E253" s="74">
        <v>26800</v>
      </c>
      <c r="F253" s="8" t="s">
        <v>590</v>
      </c>
      <c r="G253" s="74" t="s">
        <v>1523</v>
      </c>
      <c r="H253" s="74">
        <v>0</v>
      </c>
      <c r="I253" s="74">
        <v>1</v>
      </c>
      <c r="J253" s="74">
        <v>0</v>
      </c>
      <c r="K253" s="74">
        <v>0</v>
      </c>
      <c r="L253" s="171" t="s">
        <v>1170</v>
      </c>
      <c r="M253" s="170" t="s">
        <v>2831</v>
      </c>
      <c r="N253" s="181" t="s">
        <v>3436</v>
      </c>
      <c r="O253" s="181" t="s">
        <v>3437</v>
      </c>
      <c r="P253" s="181">
        <v>0</v>
      </c>
      <c r="Q253" s="181" t="s">
        <v>3441</v>
      </c>
    </row>
    <row r="254" spans="1:17" ht="15" customHeight="1" x14ac:dyDescent="0.25">
      <c r="A254" s="170" t="s">
        <v>1198</v>
      </c>
      <c r="B254" s="7" t="s">
        <v>1421</v>
      </c>
      <c r="C254" s="8" t="s">
        <v>1199</v>
      </c>
      <c r="D254" s="8" t="s">
        <v>3285</v>
      </c>
      <c r="E254" s="74">
        <v>26800</v>
      </c>
      <c r="F254" s="8" t="s">
        <v>590</v>
      </c>
      <c r="G254" s="74" t="s">
        <v>1523</v>
      </c>
      <c r="H254" s="74">
        <v>0</v>
      </c>
      <c r="I254" s="74">
        <v>0</v>
      </c>
      <c r="J254" s="74">
        <v>0</v>
      </c>
      <c r="K254" s="74">
        <v>0</v>
      </c>
      <c r="L254" s="171" t="s">
        <v>1201</v>
      </c>
      <c r="M254" s="172" t="s">
        <v>1567</v>
      </c>
      <c r="N254" s="181" t="s">
        <v>3436</v>
      </c>
      <c r="O254" s="181" t="s">
        <v>3437</v>
      </c>
      <c r="P254" s="181">
        <v>0</v>
      </c>
      <c r="Q254" s="181" t="s">
        <v>3441</v>
      </c>
    </row>
    <row r="255" spans="1:17" ht="15" customHeight="1" x14ac:dyDescent="0.25">
      <c r="A255" s="170" t="s">
        <v>229</v>
      </c>
      <c r="B255" s="7" t="s">
        <v>1422</v>
      </c>
      <c r="C255" s="8" t="s">
        <v>2913</v>
      </c>
      <c r="D255" s="8" t="s">
        <v>230</v>
      </c>
      <c r="E255" s="74">
        <v>26450</v>
      </c>
      <c r="F255" s="8" t="s">
        <v>231</v>
      </c>
      <c r="G255" s="74" t="s">
        <v>113</v>
      </c>
      <c r="H255" s="74" t="s">
        <v>1972</v>
      </c>
      <c r="I255" s="74">
        <v>0</v>
      </c>
      <c r="J255" s="74">
        <v>0</v>
      </c>
      <c r="K255" s="74">
        <v>0</v>
      </c>
      <c r="L255" s="171" t="s">
        <v>232</v>
      </c>
      <c r="M255" s="172" t="s">
        <v>2829</v>
      </c>
      <c r="N255" s="181" t="s">
        <v>3449</v>
      </c>
      <c r="O255" s="181" t="s">
        <v>3437</v>
      </c>
      <c r="P255" s="181">
        <v>0</v>
      </c>
      <c r="Q255" s="181" t="s">
        <v>3439</v>
      </c>
    </row>
    <row r="256" spans="1:17" ht="15" customHeight="1" x14ac:dyDescent="0.25">
      <c r="A256" s="170" t="s">
        <v>226</v>
      </c>
      <c r="B256" s="7" t="s">
        <v>1422</v>
      </c>
      <c r="C256" s="8"/>
      <c r="D256" s="8" t="s">
        <v>227</v>
      </c>
      <c r="E256" s="74">
        <v>26160</v>
      </c>
      <c r="F256" s="8" t="s">
        <v>228</v>
      </c>
      <c r="G256" s="74" t="s">
        <v>113</v>
      </c>
      <c r="H256" s="74">
        <v>0</v>
      </c>
      <c r="I256" s="74">
        <v>0</v>
      </c>
      <c r="J256" s="74">
        <v>0</v>
      </c>
      <c r="K256" s="74">
        <v>0</v>
      </c>
      <c r="L256" s="171">
        <v>979729383</v>
      </c>
      <c r="M256" s="170" t="s">
        <v>2706</v>
      </c>
      <c r="N256" s="181" t="s">
        <v>3455</v>
      </c>
      <c r="O256" s="181" t="s">
        <v>3437</v>
      </c>
      <c r="P256" s="181">
        <v>0</v>
      </c>
      <c r="Q256" s="181" t="s">
        <v>3439</v>
      </c>
    </row>
    <row r="257" spans="1:17" ht="15" customHeight="1" x14ac:dyDescent="0.25">
      <c r="A257" s="170" t="s">
        <v>1313</v>
      </c>
      <c r="B257" s="7" t="s">
        <v>1422</v>
      </c>
      <c r="C257" s="8"/>
      <c r="D257" s="8" t="s">
        <v>1314</v>
      </c>
      <c r="E257" s="74">
        <v>26330</v>
      </c>
      <c r="F257" s="8" t="s">
        <v>1315</v>
      </c>
      <c r="G257" s="74" t="s">
        <v>43</v>
      </c>
      <c r="H257" s="74" t="s">
        <v>1986</v>
      </c>
      <c r="I257" s="74">
        <v>0</v>
      </c>
      <c r="J257" s="74">
        <v>0</v>
      </c>
      <c r="K257" s="74">
        <v>0</v>
      </c>
      <c r="L257" s="171" t="s">
        <v>1316</v>
      </c>
      <c r="M257" s="172" t="s">
        <v>3417</v>
      </c>
      <c r="N257" s="181" t="s">
        <v>3481</v>
      </c>
      <c r="O257" s="181" t="s">
        <v>3437</v>
      </c>
      <c r="P257" s="181">
        <v>0</v>
      </c>
      <c r="Q257" s="181" t="s">
        <v>3441</v>
      </c>
    </row>
    <row r="258" spans="1:17" ht="15" customHeight="1" x14ac:dyDescent="0.25">
      <c r="A258" s="170" t="s">
        <v>233</v>
      </c>
      <c r="B258" s="7" t="s">
        <v>1421</v>
      </c>
      <c r="C258" s="8"/>
      <c r="D258" s="8" t="s">
        <v>2761</v>
      </c>
      <c r="E258" s="74">
        <v>26230</v>
      </c>
      <c r="F258" s="8" t="s">
        <v>234</v>
      </c>
      <c r="G258" s="74" t="s">
        <v>113</v>
      </c>
      <c r="H258" s="74" t="s">
        <v>1965</v>
      </c>
      <c r="I258" s="74">
        <v>0</v>
      </c>
      <c r="J258" s="74">
        <v>0</v>
      </c>
      <c r="K258" s="74">
        <v>0</v>
      </c>
      <c r="L258" s="171" t="s">
        <v>235</v>
      </c>
      <c r="M258" s="172" t="s">
        <v>2962</v>
      </c>
      <c r="N258" s="181" t="s">
        <v>3482</v>
      </c>
      <c r="O258" s="181" t="s">
        <v>3437</v>
      </c>
      <c r="P258" s="181">
        <v>0</v>
      </c>
      <c r="Q258" s="181" t="s">
        <v>3441</v>
      </c>
    </row>
    <row r="259" spans="1:17" ht="15" customHeight="1" x14ac:dyDescent="0.25">
      <c r="A259" s="170" t="s">
        <v>236</v>
      </c>
      <c r="B259" s="7" t="s">
        <v>1421</v>
      </c>
      <c r="C259" s="8"/>
      <c r="D259" s="8" t="s">
        <v>2762</v>
      </c>
      <c r="E259" s="74">
        <v>26310</v>
      </c>
      <c r="F259" s="8" t="s">
        <v>237</v>
      </c>
      <c r="G259" s="74" t="s">
        <v>9</v>
      </c>
      <c r="H259" s="74" t="s">
        <v>1966</v>
      </c>
      <c r="I259" s="74">
        <v>0</v>
      </c>
      <c r="J259" s="74">
        <v>0</v>
      </c>
      <c r="K259" s="74">
        <v>0</v>
      </c>
      <c r="L259" s="171" t="s">
        <v>238</v>
      </c>
      <c r="M259" s="172" t="s">
        <v>1799</v>
      </c>
      <c r="N259" s="181" t="s">
        <v>3436</v>
      </c>
      <c r="O259" s="181" t="s">
        <v>3437</v>
      </c>
      <c r="P259" s="181">
        <v>0</v>
      </c>
      <c r="Q259" s="181" t="s">
        <v>3441</v>
      </c>
    </row>
    <row r="260" spans="1:17" ht="15" customHeight="1" x14ac:dyDescent="0.25">
      <c r="A260" s="170" t="s">
        <v>1390</v>
      </c>
      <c r="B260" s="7" t="s">
        <v>1422</v>
      </c>
      <c r="C260" s="8"/>
      <c r="D260" s="8" t="s">
        <v>281</v>
      </c>
      <c r="E260" s="74">
        <v>26510</v>
      </c>
      <c r="F260" s="8" t="s">
        <v>1391</v>
      </c>
      <c r="G260" s="74" t="s">
        <v>16</v>
      </c>
      <c r="H260" s="74" t="s">
        <v>1967</v>
      </c>
      <c r="I260" s="74">
        <v>0</v>
      </c>
      <c r="J260" s="74">
        <v>0</v>
      </c>
      <c r="K260" s="74" t="s">
        <v>3289</v>
      </c>
      <c r="L260" s="171">
        <v>475278199</v>
      </c>
      <c r="M260" s="172" t="s">
        <v>1800</v>
      </c>
      <c r="N260" s="181" t="s">
        <v>3498</v>
      </c>
      <c r="O260" s="181" t="s">
        <v>3437</v>
      </c>
      <c r="P260" s="181">
        <v>0</v>
      </c>
      <c r="Q260" s="181" t="s">
        <v>3441</v>
      </c>
    </row>
    <row r="261" spans="1:17" ht="15" customHeight="1" x14ac:dyDescent="0.25">
      <c r="A261" s="170" t="s">
        <v>255</v>
      </c>
      <c r="B261" s="7" t="s">
        <v>1421</v>
      </c>
      <c r="C261" s="8"/>
      <c r="D261" s="8" t="s">
        <v>256</v>
      </c>
      <c r="E261" s="74">
        <v>26770</v>
      </c>
      <c r="F261" s="8" t="s">
        <v>257</v>
      </c>
      <c r="G261" s="74" t="s">
        <v>9</v>
      </c>
      <c r="H261" s="74" t="s">
        <v>1974</v>
      </c>
      <c r="I261" s="74">
        <v>0</v>
      </c>
      <c r="J261" s="74">
        <v>0</v>
      </c>
      <c r="K261" s="74">
        <v>0</v>
      </c>
      <c r="L261" s="171" t="s">
        <v>258</v>
      </c>
      <c r="M261" s="170" t="s">
        <v>2868</v>
      </c>
      <c r="N261" s="181" t="s">
        <v>3463</v>
      </c>
      <c r="O261" s="181" t="s">
        <v>3437</v>
      </c>
      <c r="P261" s="181">
        <v>0</v>
      </c>
      <c r="Q261" s="181" t="s">
        <v>3439</v>
      </c>
    </row>
    <row r="262" spans="1:17" ht="15" customHeight="1" x14ac:dyDescent="0.25">
      <c r="A262" s="170" t="s">
        <v>246</v>
      </c>
      <c r="B262" s="7" t="s">
        <v>1421</v>
      </c>
      <c r="C262" s="8" t="s">
        <v>1373</v>
      </c>
      <c r="D262" s="8" t="s">
        <v>1380</v>
      </c>
      <c r="E262" s="74">
        <v>26160</v>
      </c>
      <c r="F262" s="8" t="s">
        <v>247</v>
      </c>
      <c r="G262" s="74" t="s">
        <v>113</v>
      </c>
      <c r="H262" s="74" t="s">
        <v>1971</v>
      </c>
      <c r="I262" s="74">
        <v>0</v>
      </c>
      <c r="J262" s="74">
        <v>0</v>
      </c>
      <c r="K262" s="74">
        <v>0</v>
      </c>
      <c r="L262" s="171" t="s">
        <v>248</v>
      </c>
      <c r="M262" s="170" t="s">
        <v>2816</v>
      </c>
      <c r="N262" s="181" t="s">
        <v>3499</v>
      </c>
      <c r="O262" s="181" t="s">
        <v>3437</v>
      </c>
      <c r="P262" s="181">
        <v>0</v>
      </c>
      <c r="Q262" s="181" t="s">
        <v>3439</v>
      </c>
    </row>
    <row r="263" spans="1:17" ht="15" customHeight="1" x14ac:dyDescent="0.25">
      <c r="A263" s="170" t="s">
        <v>244</v>
      </c>
      <c r="B263" s="7" t="s">
        <v>1420</v>
      </c>
      <c r="C263" s="8"/>
      <c r="D263" s="8" t="s">
        <v>2763</v>
      </c>
      <c r="E263" s="74">
        <v>26300</v>
      </c>
      <c r="F263" s="8" t="s">
        <v>242</v>
      </c>
      <c r="G263" s="74" t="s">
        <v>1527</v>
      </c>
      <c r="H263" s="74">
        <v>0</v>
      </c>
      <c r="I263" s="74">
        <v>0</v>
      </c>
      <c r="J263" s="74">
        <v>0</v>
      </c>
      <c r="K263" s="74">
        <v>0</v>
      </c>
      <c r="L263" s="171" t="s">
        <v>245</v>
      </c>
      <c r="M263" s="172" t="s">
        <v>2840</v>
      </c>
      <c r="N263" s="181" t="s">
        <v>3494</v>
      </c>
      <c r="O263" s="181" t="s">
        <v>3437</v>
      </c>
      <c r="P263" s="181">
        <v>0</v>
      </c>
      <c r="Q263" s="181" t="s">
        <v>3441</v>
      </c>
    </row>
    <row r="264" spans="1:17" ht="15" customHeight="1" x14ac:dyDescent="0.25">
      <c r="A264" s="170" t="s">
        <v>241</v>
      </c>
      <c r="B264" s="7" t="s">
        <v>1421</v>
      </c>
      <c r="C264" s="8"/>
      <c r="D264" s="8" t="s">
        <v>3042</v>
      </c>
      <c r="E264" s="74">
        <v>26300</v>
      </c>
      <c r="F264" s="8" t="s">
        <v>242</v>
      </c>
      <c r="G264" s="74" t="s">
        <v>1527</v>
      </c>
      <c r="H264" s="74">
        <v>0</v>
      </c>
      <c r="I264" s="74">
        <v>0</v>
      </c>
      <c r="J264" s="74">
        <v>0</v>
      </c>
      <c r="K264" s="74">
        <v>0</v>
      </c>
      <c r="L264" s="171" t="s">
        <v>243</v>
      </c>
      <c r="M264" s="172" t="s">
        <v>1801</v>
      </c>
      <c r="N264" s="181" t="s">
        <v>3478</v>
      </c>
      <c r="O264" s="181" t="s">
        <v>3437</v>
      </c>
      <c r="P264" s="181">
        <v>0</v>
      </c>
      <c r="Q264" s="181" t="s">
        <v>3441</v>
      </c>
    </row>
    <row r="265" spans="1:17" ht="15" customHeight="1" x14ac:dyDescent="0.25">
      <c r="A265" s="170" t="s">
        <v>251</v>
      </c>
      <c r="B265" s="7" t="s">
        <v>1422</v>
      </c>
      <c r="C265" s="8" t="s">
        <v>1406</v>
      </c>
      <c r="D265" s="8" t="s">
        <v>252</v>
      </c>
      <c r="E265" s="74">
        <v>26790</v>
      </c>
      <c r="F265" s="8" t="s">
        <v>253</v>
      </c>
      <c r="G265" s="74" t="s">
        <v>16</v>
      </c>
      <c r="H265" s="74">
        <v>0</v>
      </c>
      <c r="I265" s="74">
        <v>0</v>
      </c>
      <c r="J265" s="74">
        <v>0</v>
      </c>
      <c r="K265" s="74">
        <v>0</v>
      </c>
      <c r="L265" s="171" t="s">
        <v>254</v>
      </c>
      <c r="M265" s="172" t="s">
        <v>2518</v>
      </c>
      <c r="N265" s="181" t="s">
        <v>3444</v>
      </c>
      <c r="O265" s="181" t="s">
        <v>3437</v>
      </c>
      <c r="P265" s="181">
        <v>0</v>
      </c>
      <c r="Q265" s="181" t="s">
        <v>3441</v>
      </c>
    </row>
    <row r="266" spans="1:17" ht="15" customHeight="1" x14ac:dyDescent="0.25">
      <c r="A266" s="170" t="s">
        <v>146</v>
      </c>
      <c r="B266" s="7" t="s">
        <v>1420</v>
      </c>
      <c r="C266" s="8" t="s">
        <v>147</v>
      </c>
      <c r="D266" s="8" t="s">
        <v>3307</v>
      </c>
      <c r="E266" s="74">
        <v>26100</v>
      </c>
      <c r="F266" s="8" t="s">
        <v>149</v>
      </c>
      <c r="G266" s="74" t="s">
        <v>1527</v>
      </c>
      <c r="H266" s="74">
        <v>0</v>
      </c>
      <c r="I266" s="74">
        <v>0</v>
      </c>
      <c r="J266" s="74">
        <v>0</v>
      </c>
      <c r="K266" s="74" t="s">
        <v>1995</v>
      </c>
      <c r="L266" s="171" t="s">
        <v>150</v>
      </c>
      <c r="M266" s="172" t="s">
        <v>3000</v>
      </c>
      <c r="N266" s="181" t="s">
        <v>3456</v>
      </c>
      <c r="O266" s="181" t="s">
        <v>3437</v>
      </c>
      <c r="P266" s="181">
        <v>0</v>
      </c>
      <c r="Q266" s="181" t="s">
        <v>3439</v>
      </c>
    </row>
    <row r="267" spans="1:17" ht="15" customHeight="1" x14ac:dyDescent="0.25">
      <c r="A267" s="170" t="s">
        <v>595</v>
      </c>
      <c r="B267" s="7" t="s">
        <v>1420</v>
      </c>
      <c r="C267" s="8" t="s">
        <v>596</v>
      </c>
      <c r="D267" s="8" t="s">
        <v>3296</v>
      </c>
      <c r="E267" s="74">
        <v>26100</v>
      </c>
      <c r="F267" s="8" t="s">
        <v>149</v>
      </c>
      <c r="G267" s="74" t="s">
        <v>1527</v>
      </c>
      <c r="H267" s="74">
        <v>0</v>
      </c>
      <c r="I267" s="74">
        <v>0</v>
      </c>
      <c r="J267" s="74">
        <v>0</v>
      </c>
      <c r="K267" s="74">
        <v>0</v>
      </c>
      <c r="L267" s="171" t="s">
        <v>598</v>
      </c>
      <c r="M267" s="170" t="s">
        <v>2494</v>
      </c>
      <c r="N267" s="181" t="s">
        <v>3486</v>
      </c>
      <c r="O267" s="181" t="s">
        <v>3437</v>
      </c>
      <c r="P267" s="181">
        <v>0</v>
      </c>
      <c r="Q267" s="181" t="s">
        <v>3439</v>
      </c>
    </row>
    <row r="268" spans="1:17" ht="15" customHeight="1" x14ac:dyDescent="0.25">
      <c r="A268" s="170" t="s">
        <v>599</v>
      </c>
      <c r="B268" s="7" t="s">
        <v>1420</v>
      </c>
      <c r="C268" s="8" t="s">
        <v>600</v>
      </c>
      <c r="D268" s="8" t="s">
        <v>3300</v>
      </c>
      <c r="E268" s="74">
        <v>26100</v>
      </c>
      <c r="F268" s="8" t="s">
        <v>149</v>
      </c>
      <c r="G268" s="74" t="s">
        <v>1527</v>
      </c>
      <c r="H268" s="74">
        <v>0</v>
      </c>
      <c r="I268" s="74">
        <v>0</v>
      </c>
      <c r="J268" s="74">
        <v>0</v>
      </c>
      <c r="K268" s="74" t="s">
        <v>1995</v>
      </c>
      <c r="L268" s="171" t="s">
        <v>602</v>
      </c>
      <c r="M268" s="170" t="s">
        <v>2845</v>
      </c>
      <c r="N268" s="181" t="s">
        <v>3486</v>
      </c>
      <c r="O268" s="181" t="s">
        <v>3437</v>
      </c>
      <c r="P268" s="181">
        <v>0</v>
      </c>
      <c r="Q268" s="181" t="s">
        <v>3439</v>
      </c>
    </row>
    <row r="269" spans="1:17" ht="15" customHeight="1" x14ac:dyDescent="0.25">
      <c r="A269" s="170" t="s">
        <v>603</v>
      </c>
      <c r="B269" s="7" t="s">
        <v>1420</v>
      </c>
      <c r="C269" s="8" t="s">
        <v>604</v>
      </c>
      <c r="D269" s="8" t="s">
        <v>3297</v>
      </c>
      <c r="E269" s="74">
        <v>26100</v>
      </c>
      <c r="F269" s="8" t="s">
        <v>149</v>
      </c>
      <c r="G269" s="74" t="s">
        <v>1527</v>
      </c>
      <c r="H269" s="74">
        <v>0</v>
      </c>
      <c r="I269" s="74">
        <v>0</v>
      </c>
      <c r="J269" s="74">
        <v>0</v>
      </c>
      <c r="K269" s="74">
        <v>0</v>
      </c>
      <c r="L269" s="171" t="s">
        <v>606</v>
      </c>
      <c r="M269" s="172" t="s">
        <v>1805</v>
      </c>
      <c r="N269" s="181" t="s">
        <v>3481</v>
      </c>
      <c r="O269" s="181" t="s">
        <v>3437</v>
      </c>
      <c r="P269" s="181">
        <v>0</v>
      </c>
      <c r="Q269" s="181" t="s">
        <v>3441</v>
      </c>
    </row>
    <row r="270" spans="1:17" ht="15" customHeight="1" x14ac:dyDescent="0.25">
      <c r="A270" s="184" t="s">
        <v>607</v>
      </c>
      <c r="B270" s="185" t="s">
        <v>1420</v>
      </c>
      <c r="C270" s="186" t="s">
        <v>608</v>
      </c>
      <c r="D270" s="186" t="s">
        <v>3302</v>
      </c>
      <c r="E270" s="187">
        <v>26100</v>
      </c>
      <c r="F270" s="186" t="s">
        <v>149</v>
      </c>
      <c r="G270" s="187" t="s">
        <v>1527</v>
      </c>
      <c r="H270" s="187">
        <v>0</v>
      </c>
      <c r="I270" s="187">
        <v>0</v>
      </c>
      <c r="J270" s="187">
        <v>0</v>
      </c>
      <c r="K270" s="187" t="s">
        <v>1995</v>
      </c>
      <c r="L270" s="188" t="s">
        <v>609</v>
      </c>
      <c r="M270" s="189" t="s">
        <v>1571</v>
      </c>
      <c r="N270" s="187" t="s">
        <v>3486</v>
      </c>
      <c r="O270" s="187" t="s">
        <v>3437</v>
      </c>
      <c r="P270" s="187">
        <v>0</v>
      </c>
      <c r="Q270" s="190">
        <v>46996</v>
      </c>
    </row>
    <row r="271" spans="1:17" ht="15" customHeight="1" x14ac:dyDescent="0.25">
      <c r="A271" s="170" t="s">
        <v>610</v>
      </c>
      <c r="B271" s="7" t="s">
        <v>1420</v>
      </c>
      <c r="C271" s="8" t="s">
        <v>2915</v>
      </c>
      <c r="D271" s="8" t="s">
        <v>3299</v>
      </c>
      <c r="E271" s="74">
        <v>26100</v>
      </c>
      <c r="F271" s="8" t="s">
        <v>149</v>
      </c>
      <c r="G271" s="74" t="s">
        <v>1527</v>
      </c>
      <c r="H271" s="74">
        <v>0</v>
      </c>
      <c r="I271" s="74">
        <v>0</v>
      </c>
      <c r="J271" s="74">
        <v>0</v>
      </c>
      <c r="K271" s="74" t="s">
        <v>1997</v>
      </c>
      <c r="L271" s="171" t="s">
        <v>612</v>
      </c>
      <c r="M271" s="170" t="s">
        <v>1807</v>
      </c>
      <c r="N271" s="181" t="s">
        <v>3474</v>
      </c>
      <c r="O271" s="181" t="s">
        <v>3437</v>
      </c>
      <c r="P271" s="181">
        <v>0</v>
      </c>
      <c r="Q271" s="181" t="s">
        <v>3439</v>
      </c>
    </row>
    <row r="272" spans="1:17" ht="15" customHeight="1" x14ac:dyDescent="0.25">
      <c r="A272" s="170" t="s">
        <v>613</v>
      </c>
      <c r="B272" s="7" t="s">
        <v>1420</v>
      </c>
      <c r="C272" s="8" t="s">
        <v>614</v>
      </c>
      <c r="D272" s="8" t="s">
        <v>615</v>
      </c>
      <c r="E272" s="74">
        <v>26100</v>
      </c>
      <c r="F272" s="8" t="s">
        <v>149</v>
      </c>
      <c r="G272" s="74" t="s">
        <v>1527</v>
      </c>
      <c r="H272" s="74">
        <v>0</v>
      </c>
      <c r="I272" s="74">
        <v>0</v>
      </c>
      <c r="J272" s="74" t="s">
        <v>2918</v>
      </c>
      <c r="K272" s="74">
        <v>0</v>
      </c>
      <c r="L272" s="171">
        <v>475483251</v>
      </c>
      <c r="M272" s="172" t="s">
        <v>3348</v>
      </c>
      <c r="N272" s="181" t="s">
        <v>3436</v>
      </c>
      <c r="O272" s="181" t="s">
        <v>3437</v>
      </c>
      <c r="P272" s="181">
        <v>0</v>
      </c>
      <c r="Q272" s="181" t="s">
        <v>3439</v>
      </c>
    </row>
    <row r="273" spans="1:17" ht="15" customHeight="1" x14ac:dyDescent="0.25">
      <c r="A273" s="170" t="s">
        <v>911</v>
      </c>
      <c r="B273" s="7" t="s">
        <v>1420</v>
      </c>
      <c r="C273" s="8" t="s">
        <v>1406</v>
      </c>
      <c r="D273" s="8" t="s">
        <v>3298</v>
      </c>
      <c r="E273" s="74">
        <v>26100</v>
      </c>
      <c r="F273" s="8" t="s">
        <v>149</v>
      </c>
      <c r="G273" s="74" t="s">
        <v>1527</v>
      </c>
      <c r="H273" s="74">
        <v>0</v>
      </c>
      <c r="I273" s="74">
        <v>0</v>
      </c>
      <c r="J273" s="74">
        <v>0</v>
      </c>
      <c r="K273" s="74">
        <v>0</v>
      </c>
      <c r="L273" s="171" t="s">
        <v>912</v>
      </c>
      <c r="M273" s="170" t="s">
        <v>2496</v>
      </c>
      <c r="N273" s="181" t="s">
        <v>3456</v>
      </c>
      <c r="O273" s="181" t="s">
        <v>3437</v>
      </c>
      <c r="P273" s="181">
        <v>0</v>
      </c>
      <c r="Q273" s="181" t="s">
        <v>3439</v>
      </c>
    </row>
    <row r="274" spans="1:17" ht="15" customHeight="1" x14ac:dyDescent="0.25">
      <c r="A274" s="170" t="s">
        <v>1179</v>
      </c>
      <c r="B274" s="7" t="s">
        <v>1420</v>
      </c>
      <c r="C274" s="8" t="s">
        <v>1180</v>
      </c>
      <c r="D274" s="8" t="s">
        <v>3301</v>
      </c>
      <c r="E274" s="74">
        <v>26100</v>
      </c>
      <c r="F274" s="8" t="s">
        <v>149</v>
      </c>
      <c r="G274" s="74" t="s">
        <v>1527</v>
      </c>
      <c r="H274" s="74">
        <v>0</v>
      </c>
      <c r="I274" s="74">
        <v>0</v>
      </c>
      <c r="J274" s="74">
        <v>0</v>
      </c>
      <c r="K274" s="74">
        <v>0</v>
      </c>
      <c r="L274" s="171" t="s">
        <v>1182</v>
      </c>
      <c r="M274" s="172" t="s">
        <v>3347</v>
      </c>
      <c r="N274" s="181" t="s">
        <v>3486</v>
      </c>
      <c r="O274" s="181" t="s">
        <v>3437</v>
      </c>
      <c r="P274" s="181">
        <v>0</v>
      </c>
      <c r="Q274" s="181" t="s">
        <v>3439</v>
      </c>
    </row>
    <row r="275" spans="1:17" ht="15" customHeight="1" x14ac:dyDescent="0.25">
      <c r="A275" s="170" t="s">
        <v>259</v>
      </c>
      <c r="B275" s="7" t="s">
        <v>1421</v>
      </c>
      <c r="C275" s="8" t="s">
        <v>260</v>
      </c>
      <c r="D275" s="8" t="s">
        <v>3310</v>
      </c>
      <c r="E275" s="74">
        <v>26100</v>
      </c>
      <c r="F275" s="8" t="s">
        <v>149</v>
      </c>
      <c r="G275" s="74" t="s">
        <v>1527</v>
      </c>
      <c r="H275" s="74">
        <v>0</v>
      </c>
      <c r="I275" s="74">
        <v>0</v>
      </c>
      <c r="J275" s="74">
        <v>0</v>
      </c>
      <c r="K275" s="74" t="s">
        <v>1995</v>
      </c>
      <c r="L275" s="175">
        <v>475483579</v>
      </c>
      <c r="M275" s="172" t="s">
        <v>1802</v>
      </c>
      <c r="N275" s="181" t="s">
        <v>3436</v>
      </c>
      <c r="O275" s="181" t="s">
        <v>3437</v>
      </c>
      <c r="P275" s="181">
        <v>0</v>
      </c>
      <c r="Q275" s="181" t="s">
        <v>3439</v>
      </c>
    </row>
    <row r="276" spans="1:17" ht="15" customHeight="1" x14ac:dyDescent="0.25">
      <c r="A276" s="170" t="s">
        <v>262</v>
      </c>
      <c r="B276" s="7" t="s">
        <v>1421</v>
      </c>
      <c r="C276" s="8" t="s">
        <v>263</v>
      </c>
      <c r="D276" s="8" t="s">
        <v>3306</v>
      </c>
      <c r="E276" s="74">
        <v>26100</v>
      </c>
      <c r="F276" s="8" t="s">
        <v>149</v>
      </c>
      <c r="G276" s="74" t="s">
        <v>1527</v>
      </c>
      <c r="H276" s="74">
        <v>0</v>
      </c>
      <c r="I276" s="74">
        <v>0</v>
      </c>
      <c r="J276" s="74">
        <v>0</v>
      </c>
      <c r="K276" s="74" t="s">
        <v>1995</v>
      </c>
      <c r="L276" s="171" t="s">
        <v>265</v>
      </c>
      <c r="M276" s="172" t="s">
        <v>1572</v>
      </c>
      <c r="N276" s="181" t="s">
        <v>3436</v>
      </c>
      <c r="O276" s="181" t="s">
        <v>3437</v>
      </c>
      <c r="P276" s="181">
        <v>0</v>
      </c>
      <c r="Q276" s="181" t="s">
        <v>3439</v>
      </c>
    </row>
    <row r="277" spans="1:17" ht="15" customHeight="1" x14ac:dyDescent="0.25">
      <c r="A277" s="170" t="s">
        <v>908</v>
      </c>
      <c r="B277" s="7" t="s">
        <v>1421</v>
      </c>
      <c r="C277" s="8" t="s">
        <v>1418</v>
      </c>
      <c r="D277" s="8" t="s">
        <v>3304</v>
      </c>
      <c r="E277" s="74">
        <v>26100</v>
      </c>
      <c r="F277" s="8" t="s">
        <v>149</v>
      </c>
      <c r="G277" s="74" t="s">
        <v>1527</v>
      </c>
      <c r="H277" s="74">
        <v>0</v>
      </c>
      <c r="I277" s="74">
        <v>1</v>
      </c>
      <c r="J277" s="74">
        <v>0</v>
      </c>
      <c r="K277" s="74">
        <v>0</v>
      </c>
      <c r="L277" s="171" t="s">
        <v>910</v>
      </c>
      <c r="M277" s="170" t="s">
        <v>2492</v>
      </c>
      <c r="N277" s="181" t="s">
        <v>3436</v>
      </c>
      <c r="O277" s="181" t="s">
        <v>3437</v>
      </c>
      <c r="P277" s="181">
        <v>0</v>
      </c>
      <c r="Q277" s="181" t="s">
        <v>3439</v>
      </c>
    </row>
    <row r="278" spans="1:17" ht="15" customHeight="1" x14ac:dyDescent="0.25">
      <c r="A278" s="170" t="s">
        <v>916</v>
      </c>
      <c r="B278" s="7" t="s">
        <v>1421</v>
      </c>
      <c r="C278" s="8" t="s">
        <v>917</v>
      </c>
      <c r="D278" s="8" t="s">
        <v>3311</v>
      </c>
      <c r="E278" s="74">
        <v>26100</v>
      </c>
      <c r="F278" s="8" t="s">
        <v>149</v>
      </c>
      <c r="G278" s="74" t="s">
        <v>1527</v>
      </c>
      <c r="H278" s="74">
        <v>0</v>
      </c>
      <c r="I278" s="74">
        <v>0</v>
      </c>
      <c r="J278" s="74">
        <v>0</v>
      </c>
      <c r="K278" s="74">
        <v>0</v>
      </c>
      <c r="L278" s="171">
        <v>475483230</v>
      </c>
      <c r="M278" s="170" t="s">
        <v>1684</v>
      </c>
      <c r="N278" s="181" t="s">
        <v>3436</v>
      </c>
      <c r="O278" s="181" t="s">
        <v>3437</v>
      </c>
      <c r="P278" s="181">
        <v>0</v>
      </c>
      <c r="Q278" s="181" t="s">
        <v>3439</v>
      </c>
    </row>
    <row r="279" spans="1:17" ht="15" customHeight="1" x14ac:dyDescent="0.25">
      <c r="A279" s="170" t="s">
        <v>919</v>
      </c>
      <c r="B279" s="7" t="s">
        <v>1421</v>
      </c>
      <c r="C279" s="8" t="s">
        <v>920</v>
      </c>
      <c r="D279" s="8" t="s">
        <v>3305</v>
      </c>
      <c r="E279" s="74">
        <v>26100</v>
      </c>
      <c r="F279" s="8" t="s">
        <v>149</v>
      </c>
      <c r="G279" s="74" t="s">
        <v>1527</v>
      </c>
      <c r="H279" s="74">
        <v>0</v>
      </c>
      <c r="I279" s="74">
        <v>1</v>
      </c>
      <c r="J279" s="74">
        <v>0</v>
      </c>
      <c r="K279" s="74">
        <v>0</v>
      </c>
      <c r="L279" s="171">
        <v>475703055</v>
      </c>
      <c r="M279" s="172" t="s">
        <v>2842</v>
      </c>
      <c r="N279" s="181" t="s">
        <v>3436</v>
      </c>
      <c r="O279" s="181" t="s">
        <v>3437</v>
      </c>
      <c r="P279" s="181">
        <v>0</v>
      </c>
      <c r="Q279" s="181" t="s">
        <v>3439</v>
      </c>
    </row>
    <row r="280" spans="1:17" ht="15" customHeight="1" x14ac:dyDescent="0.25">
      <c r="A280" s="170" t="s">
        <v>922</v>
      </c>
      <c r="B280" s="7" t="s">
        <v>1421</v>
      </c>
      <c r="C280" s="8" t="s">
        <v>923</v>
      </c>
      <c r="D280" s="8" t="s">
        <v>924</v>
      </c>
      <c r="E280" s="74">
        <v>26100</v>
      </c>
      <c r="F280" s="8" t="s">
        <v>149</v>
      </c>
      <c r="G280" s="74" t="s">
        <v>1527</v>
      </c>
      <c r="H280" s="74">
        <v>0</v>
      </c>
      <c r="I280" s="74">
        <v>0</v>
      </c>
      <c r="J280" s="74">
        <v>0</v>
      </c>
      <c r="K280" s="74">
        <v>0</v>
      </c>
      <c r="L280" s="171" t="s">
        <v>925</v>
      </c>
      <c r="M280" s="172" t="s">
        <v>2844</v>
      </c>
      <c r="N280" s="181" t="s">
        <v>3436</v>
      </c>
      <c r="O280" s="181" t="s">
        <v>3437</v>
      </c>
      <c r="P280" s="181">
        <v>0</v>
      </c>
      <c r="Q280" s="181" t="s">
        <v>3439</v>
      </c>
    </row>
    <row r="281" spans="1:17" ht="15" customHeight="1" x14ac:dyDescent="0.25">
      <c r="A281" s="170" t="s">
        <v>951</v>
      </c>
      <c r="B281" s="7" t="s">
        <v>1421</v>
      </c>
      <c r="C281" s="8" t="s">
        <v>952</v>
      </c>
      <c r="D281" s="8" t="s">
        <v>3309</v>
      </c>
      <c r="E281" s="74">
        <v>26100</v>
      </c>
      <c r="F281" s="8" t="s">
        <v>149</v>
      </c>
      <c r="G281" s="74" t="s">
        <v>1527</v>
      </c>
      <c r="H281" s="74">
        <v>0</v>
      </c>
      <c r="I281" s="74">
        <v>0</v>
      </c>
      <c r="J281" s="74">
        <v>0</v>
      </c>
      <c r="K281" s="74" t="s">
        <v>1997</v>
      </c>
      <c r="L281" s="171" t="s">
        <v>954</v>
      </c>
      <c r="M281" s="172" t="s">
        <v>3367</v>
      </c>
      <c r="N281" s="181" t="s">
        <v>3436</v>
      </c>
      <c r="O281" s="181" t="s">
        <v>3437</v>
      </c>
      <c r="P281" s="181">
        <v>0</v>
      </c>
      <c r="Q281" s="181" t="s">
        <v>3439</v>
      </c>
    </row>
    <row r="282" spans="1:17" ht="15" customHeight="1" x14ac:dyDescent="0.25">
      <c r="A282" s="170" t="s">
        <v>961</v>
      </c>
      <c r="B282" s="7" t="s">
        <v>1421</v>
      </c>
      <c r="C282" s="8" t="s">
        <v>962</v>
      </c>
      <c r="D282" s="8" t="s">
        <v>3303</v>
      </c>
      <c r="E282" s="74">
        <v>26100</v>
      </c>
      <c r="F282" s="8" t="s">
        <v>149</v>
      </c>
      <c r="G282" s="74" t="s">
        <v>1527</v>
      </c>
      <c r="H282" s="74">
        <v>0</v>
      </c>
      <c r="I282" s="74">
        <v>0</v>
      </c>
      <c r="J282" s="74">
        <v>0</v>
      </c>
      <c r="K282" s="74">
        <v>0</v>
      </c>
      <c r="L282" s="171" t="s">
        <v>964</v>
      </c>
      <c r="M282" s="170" t="s">
        <v>3346</v>
      </c>
      <c r="N282" s="181" t="s">
        <v>3436</v>
      </c>
      <c r="O282" s="181" t="s">
        <v>3437</v>
      </c>
      <c r="P282" s="181">
        <v>0</v>
      </c>
      <c r="Q282" s="181" t="s">
        <v>3439</v>
      </c>
    </row>
    <row r="283" spans="1:17" ht="15" customHeight="1" x14ac:dyDescent="0.25">
      <c r="A283" s="170" t="s">
        <v>1025</v>
      </c>
      <c r="B283" s="7" t="s">
        <v>1421</v>
      </c>
      <c r="C283" s="8" t="s">
        <v>1026</v>
      </c>
      <c r="D283" s="8" t="s">
        <v>1027</v>
      </c>
      <c r="E283" s="74">
        <v>26100</v>
      </c>
      <c r="F283" s="8" t="s">
        <v>149</v>
      </c>
      <c r="G283" s="74" t="s">
        <v>1527</v>
      </c>
      <c r="H283" s="74">
        <v>0</v>
      </c>
      <c r="I283" s="74">
        <v>1</v>
      </c>
      <c r="J283" s="74">
        <v>0</v>
      </c>
      <c r="K283" s="74" t="s">
        <v>1997</v>
      </c>
      <c r="L283" s="171" t="s">
        <v>1028</v>
      </c>
      <c r="M283" s="172" t="s">
        <v>3345</v>
      </c>
      <c r="N283" s="181" t="s">
        <v>3436</v>
      </c>
      <c r="O283" s="181" t="s">
        <v>3437</v>
      </c>
      <c r="P283" s="181">
        <v>0</v>
      </c>
      <c r="Q283" s="181" t="s">
        <v>3439</v>
      </c>
    </row>
    <row r="284" spans="1:17" ht="15" customHeight="1" x14ac:dyDescent="0.25">
      <c r="A284" s="170" t="s">
        <v>913</v>
      </c>
      <c r="B284" s="7" t="s">
        <v>1422</v>
      </c>
      <c r="C284" s="8" t="s">
        <v>914</v>
      </c>
      <c r="D284" s="8" t="s">
        <v>3308</v>
      </c>
      <c r="E284" s="74">
        <v>26100</v>
      </c>
      <c r="F284" s="8" t="s">
        <v>149</v>
      </c>
      <c r="G284" s="74" t="s">
        <v>1527</v>
      </c>
      <c r="H284" s="74">
        <v>0</v>
      </c>
      <c r="I284" s="74">
        <v>0</v>
      </c>
      <c r="J284" s="74">
        <v>0</v>
      </c>
      <c r="K284" s="74" t="s">
        <v>1995</v>
      </c>
      <c r="L284" s="171" t="s">
        <v>1401</v>
      </c>
      <c r="M284" s="170" t="s">
        <v>2530</v>
      </c>
      <c r="N284" s="181" t="s">
        <v>3436</v>
      </c>
      <c r="O284" s="181" t="s">
        <v>3437</v>
      </c>
      <c r="P284" s="181">
        <v>0</v>
      </c>
      <c r="Q284" s="181" t="s">
        <v>3439</v>
      </c>
    </row>
    <row r="285" spans="1:17" ht="15" customHeight="1" x14ac:dyDescent="0.25">
      <c r="A285" s="184" t="s">
        <v>1250</v>
      </c>
      <c r="B285" s="185" t="s">
        <v>1422</v>
      </c>
      <c r="C285" s="186" t="s">
        <v>1251</v>
      </c>
      <c r="D285" s="186" t="s">
        <v>2764</v>
      </c>
      <c r="E285" s="187">
        <v>26230</v>
      </c>
      <c r="F285" s="186" t="s">
        <v>1252</v>
      </c>
      <c r="G285" s="187" t="s">
        <v>113</v>
      </c>
      <c r="H285" s="187" t="s">
        <v>1985</v>
      </c>
      <c r="I285" s="187">
        <v>0</v>
      </c>
      <c r="J285" s="187">
        <v>0</v>
      </c>
      <c r="K285" s="187">
        <v>0</v>
      </c>
      <c r="L285" s="188">
        <v>975766917</v>
      </c>
      <c r="M285" s="189" t="s">
        <v>1810</v>
      </c>
      <c r="N285" s="187" t="s">
        <v>3436</v>
      </c>
      <c r="O285" s="187" t="s">
        <v>3437</v>
      </c>
      <c r="P285" s="187">
        <v>0</v>
      </c>
      <c r="Q285" s="190">
        <v>46996</v>
      </c>
    </row>
    <row r="286" spans="1:17" ht="15" customHeight="1" x14ac:dyDescent="0.25">
      <c r="A286" s="170" t="s">
        <v>266</v>
      </c>
      <c r="B286" s="7" t="s">
        <v>1421</v>
      </c>
      <c r="C286" s="8"/>
      <c r="D286" s="8" t="s">
        <v>2765</v>
      </c>
      <c r="E286" s="74">
        <v>26450</v>
      </c>
      <c r="F286" s="8" t="s">
        <v>267</v>
      </c>
      <c r="G286" s="74" t="s">
        <v>113</v>
      </c>
      <c r="H286" s="74" t="s">
        <v>1972</v>
      </c>
      <c r="I286" s="74">
        <v>0</v>
      </c>
      <c r="J286" s="74">
        <v>0</v>
      </c>
      <c r="K286" s="74">
        <v>0</v>
      </c>
      <c r="L286" s="171" t="s">
        <v>268</v>
      </c>
      <c r="M286" s="172" t="s">
        <v>1573</v>
      </c>
      <c r="N286" s="181" t="s">
        <v>3455</v>
      </c>
      <c r="O286" s="181" t="s">
        <v>3437</v>
      </c>
      <c r="P286" s="181">
        <v>0</v>
      </c>
      <c r="Q286" s="181" t="s">
        <v>3439</v>
      </c>
    </row>
    <row r="287" spans="1:17" ht="15" customHeight="1" x14ac:dyDescent="0.25">
      <c r="A287" s="170" t="s">
        <v>1284</v>
      </c>
      <c r="B287" s="7" t="s">
        <v>1420</v>
      </c>
      <c r="C287" s="8"/>
      <c r="D287" s="8" t="s">
        <v>1285</v>
      </c>
      <c r="E287" s="74">
        <v>26510</v>
      </c>
      <c r="F287" s="8" t="s">
        <v>270</v>
      </c>
      <c r="G287" s="74" t="s">
        <v>16</v>
      </c>
      <c r="H287" s="74" t="s">
        <v>1963</v>
      </c>
      <c r="I287" s="74">
        <v>0</v>
      </c>
      <c r="J287" s="74">
        <v>0</v>
      </c>
      <c r="K287" s="74" t="s">
        <v>3289</v>
      </c>
      <c r="L287" s="171" t="s">
        <v>1286</v>
      </c>
      <c r="M287" s="172" t="s">
        <v>1811</v>
      </c>
      <c r="N287" s="181" t="s">
        <v>3491</v>
      </c>
      <c r="O287" s="181" t="s">
        <v>3437</v>
      </c>
      <c r="P287" s="181">
        <v>0</v>
      </c>
      <c r="Q287" s="181" t="s">
        <v>3439</v>
      </c>
    </row>
    <row r="288" spans="1:17" ht="15" customHeight="1" x14ac:dyDescent="0.25">
      <c r="A288" s="170" t="s">
        <v>269</v>
      </c>
      <c r="B288" s="7" t="s">
        <v>1421</v>
      </c>
      <c r="C288" s="8"/>
      <c r="D288" s="8" t="s">
        <v>7</v>
      </c>
      <c r="E288" s="74">
        <v>26510</v>
      </c>
      <c r="F288" s="8" t="s">
        <v>270</v>
      </c>
      <c r="G288" s="74" t="s">
        <v>16</v>
      </c>
      <c r="H288" s="74" t="s">
        <v>1963</v>
      </c>
      <c r="I288" s="74">
        <v>0</v>
      </c>
      <c r="J288" s="74">
        <v>0</v>
      </c>
      <c r="K288" s="74" t="s">
        <v>3289</v>
      </c>
      <c r="L288" s="171">
        <v>624641190</v>
      </c>
      <c r="M288" s="172" t="s">
        <v>2520</v>
      </c>
      <c r="N288" s="181" t="s">
        <v>3500</v>
      </c>
      <c r="O288" s="181" t="s">
        <v>3437</v>
      </c>
      <c r="P288" s="181">
        <v>0</v>
      </c>
      <c r="Q288" s="181" t="s">
        <v>3439</v>
      </c>
    </row>
    <row r="289" spans="1:17" ht="15" customHeight="1" x14ac:dyDescent="0.25">
      <c r="A289" s="170" t="s">
        <v>869</v>
      </c>
      <c r="B289" s="7" t="s">
        <v>1420</v>
      </c>
      <c r="C289" s="8" t="s">
        <v>2881</v>
      </c>
      <c r="D289" s="8" t="s">
        <v>273</v>
      </c>
      <c r="E289" s="74">
        <v>26340</v>
      </c>
      <c r="F289" s="8" t="s">
        <v>274</v>
      </c>
      <c r="G289" s="74" t="s">
        <v>9</v>
      </c>
      <c r="H289" s="74">
        <v>0</v>
      </c>
      <c r="I289" s="74">
        <v>0</v>
      </c>
      <c r="J289" s="74">
        <v>0</v>
      </c>
      <c r="K289" s="74">
        <v>0</v>
      </c>
      <c r="L289" s="171" t="s">
        <v>870</v>
      </c>
      <c r="M289" s="172" t="s">
        <v>3400</v>
      </c>
      <c r="N289" s="181" t="s">
        <v>3442</v>
      </c>
      <c r="O289" s="181" t="s">
        <v>3437</v>
      </c>
      <c r="P289" s="181">
        <v>0</v>
      </c>
      <c r="Q289" s="181" t="s">
        <v>3439</v>
      </c>
    </row>
    <row r="290" spans="1:17" ht="15" customHeight="1" x14ac:dyDescent="0.25">
      <c r="A290" s="170" t="s">
        <v>272</v>
      </c>
      <c r="B290" s="7" t="s">
        <v>1421</v>
      </c>
      <c r="C290" s="8" t="s">
        <v>2881</v>
      </c>
      <c r="D290" s="8" t="s">
        <v>273</v>
      </c>
      <c r="E290" s="74">
        <v>26340</v>
      </c>
      <c r="F290" s="8" t="s">
        <v>274</v>
      </c>
      <c r="G290" s="74" t="s">
        <v>9</v>
      </c>
      <c r="H290" s="74">
        <v>0</v>
      </c>
      <c r="I290" s="74">
        <v>0</v>
      </c>
      <c r="J290" s="74">
        <v>0</v>
      </c>
      <c r="K290" s="74">
        <v>0</v>
      </c>
      <c r="L290" s="171" t="s">
        <v>275</v>
      </c>
      <c r="M290" s="172" t="s">
        <v>1812</v>
      </c>
      <c r="N290" s="181" t="s">
        <v>3442</v>
      </c>
      <c r="O290" s="181" t="s">
        <v>3437</v>
      </c>
      <c r="P290" s="181">
        <v>0</v>
      </c>
      <c r="Q290" s="181" t="s">
        <v>3439</v>
      </c>
    </row>
    <row r="291" spans="1:17" ht="15" customHeight="1" x14ac:dyDescent="0.25">
      <c r="A291" s="170" t="s">
        <v>353</v>
      </c>
      <c r="B291" s="7" t="s">
        <v>1421</v>
      </c>
      <c r="C291" s="8"/>
      <c r="D291" s="8" t="s">
        <v>2766</v>
      </c>
      <c r="E291" s="74">
        <v>26400</v>
      </c>
      <c r="F291" s="8" t="s">
        <v>354</v>
      </c>
      <c r="G291" s="74" t="s">
        <v>1523</v>
      </c>
      <c r="H291" s="74" t="s">
        <v>1981</v>
      </c>
      <c r="I291" s="74">
        <v>0</v>
      </c>
      <c r="J291" s="74">
        <v>0</v>
      </c>
      <c r="K291" s="74">
        <v>0</v>
      </c>
      <c r="L291" s="171" t="s">
        <v>355</v>
      </c>
      <c r="M291" s="172" t="s">
        <v>1814</v>
      </c>
      <c r="N291" s="181" t="s">
        <v>3491</v>
      </c>
      <c r="O291" s="181" t="s">
        <v>3437</v>
      </c>
      <c r="P291" s="181">
        <v>0</v>
      </c>
      <c r="Q291" s="181" t="s">
        <v>3441</v>
      </c>
    </row>
    <row r="292" spans="1:17" ht="15" customHeight="1" x14ac:dyDescent="0.25">
      <c r="A292" s="170" t="s">
        <v>1205</v>
      </c>
      <c r="B292" s="7" t="s">
        <v>1420</v>
      </c>
      <c r="C292" s="8" t="s">
        <v>956</v>
      </c>
      <c r="D292" s="8" t="s">
        <v>1206</v>
      </c>
      <c r="E292" s="74">
        <v>26270</v>
      </c>
      <c r="F292" s="8" t="s">
        <v>986</v>
      </c>
      <c r="G292" s="74" t="s">
        <v>113</v>
      </c>
      <c r="H292" s="74">
        <v>0</v>
      </c>
      <c r="I292" s="74">
        <v>0</v>
      </c>
      <c r="J292" s="74">
        <v>0</v>
      </c>
      <c r="K292" s="74">
        <v>0</v>
      </c>
      <c r="L292" s="171" t="s">
        <v>1207</v>
      </c>
      <c r="M292" s="172" t="s">
        <v>1816</v>
      </c>
      <c r="N292" s="181" t="s">
        <v>3490</v>
      </c>
      <c r="O292" s="181" t="s">
        <v>3437</v>
      </c>
      <c r="P292" s="181">
        <v>0</v>
      </c>
      <c r="Q292" s="181" t="s">
        <v>3439</v>
      </c>
    </row>
    <row r="293" spans="1:17" ht="15" customHeight="1" x14ac:dyDescent="0.25">
      <c r="A293" s="170" t="s">
        <v>985</v>
      </c>
      <c r="B293" s="7" t="s">
        <v>1421</v>
      </c>
      <c r="C293" s="8"/>
      <c r="D293" s="8" t="s">
        <v>2891</v>
      </c>
      <c r="E293" s="74">
        <v>26270</v>
      </c>
      <c r="F293" s="8" t="s">
        <v>986</v>
      </c>
      <c r="G293" s="74" t="s">
        <v>113</v>
      </c>
      <c r="H293" s="74">
        <v>0</v>
      </c>
      <c r="I293" s="74">
        <v>0</v>
      </c>
      <c r="J293" s="74">
        <v>0</v>
      </c>
      <c r="K293" s="74">
        <v>0</v>
      </c>
      <c r="L293" s="171" t="s">
        <v>2892</v>
      </c>
      <c r="M293" s="172" t="s">
        <v>1815</v>
      </c>
      <c r="N293" s="181" t="s">
        <v>3444</v>
      </c>
      <c r="O293" s="181" t="s">
        <v>3437</v>
      </c>
      <c r="P293" s="181">
        <v>0</v>
      </c>
      <c r="Q293" s="181" t="s">
        <v>3439</v>
      </c>
    </row>
    <row r="294" spans="1:17" ht="15" customHeight="1" x14ac:dyDescent="0.25">
      <c r="A294" s="170" t="s">
        <v>356</v>
      </c>
      <c r="B294" s="7" t="s">
        <v>1422</v>
      </c>
      <c r="C294" s="8"/>
      <c r="D294" s="8" t="s">
        <v>2767</v>
      </c>
      <c r="E294" s="74">
        <v>26740</v>
      </c>
      <c r="F294" s="8" t="s">
        <v>357</v>
      </c>
      <c r="G294" s="74" t="s">
        <v>113</v>
      </c>
      <c r="H294" s="74">
        <v>0</v>
      </c>
      <c r="I294" s="74">
        <v>0</v>
      </c>
      <c r="J294" s="74">
        <v>0</v>
      </c>
      <c r="K294" s="74">
        <v>0</v>
      </c>
      <c r="L294" s="171" t="s">
        <v>358</v>
      </c>
      <c r="M294" s="172" t="s">
        <v>1817</v>
      </c>
      <c r="N294" s="181" t="s">
        <v>3436</v>
      </c>
      <c r="O294" s="181" t="s">
        <v>3437</v>
      </c>
      <c r="P294" s="181">
        <v>0</v>
      </c>
      <c r="Q294" s="181" t="s">
        <v>3439</v>
      </c>
    </row>
    <row r="295" spans="1:17" ht="15" customHeight="1" x14ac:dyDescent="0.25">
      <c r="A295" s="170" t="s">
        <v>1163</v>
      </c>
      <c r="B295" s="7" t="s">
        <v>1422</v>
      </c>
      <c r="C295" s="8"/>
      <c r="D295" s="8" t="s">
        <v>1164</v>
      </c>
      <c r="E295" s="74">
        <v>26740</v>
      </c>
      <c r="F295" s="8" t="s">
        <v>1165</v>
      </c>
      <c r="G295" s="74" t="s">
        <v>113</v>
      </c>
      <c r="H295" s="74">
        <v>0</v>
      </c>
      <c r="I295" s="74">
        <v>1</v>
      </c>
      <c r="J295" s="74">
        <v>0</v>
      </c>
      <c r="K295" s="74">
        <v>0</v>
      </c>
      <c r="L295" s="171" t="s">
        <v>1166</v>
      </c>
      <c r="M295" s="172" t="s">
        <v>3349</v>
      </c>
      <c r="N295" s="181" t="s">
        <v>3436</v>
      </c>
      <c r="O295" s="181" t="s">
        <v>3437</v>
      </c>
      <c r="P295" s="181">
        <v>0</v>
      </c>
      <c r="Q295" s="181" t="s">
        <v>3439</v>
      </c>
    </row>
    <row r="296" spans="1:17" ht="15" customHeight="1" x14ac:dyDescent="0.25">
      <c r="A296" s="170" t="s">
        <v>359</v>
      </c>
      <c r="B296" s="7" t="s">
        <v>1422</v>
      </c>
      <c r="C296" s="8" t="s">
        <v>360</v>
      </c>
      <c r="D296" s="8" t="s">
        <v>361</v>
      </c>
      <c r="E296" s="74">
        <v>26560</v>
      </c>
      <c r="F296" s="8" t="s">
        <v>362</v>
      </c>
      <c r="G296" s="74" t="s">
        <v>16</v>
      </c>
      <c r="H296" s="74">
        <v>0</v>
      </c>
      <c r="I296" s="74">
        <v>0</v>
      </c>
      <c r="J296" s="74">
        <v>0</v>
      </c>
      <c r="K296" s="74" t="s">
        <v>3289</v>
      </c>
      <c r="L296" s="171" t="s">
        <v>363</v>
      </c>
      <c r="M296" s="172" t="s">
        <v>1818</v>
      </c>
      <c r="N296" s="181" t="s">
        <v>3444</v>
      </c>
      <c r="O296" s="181" t="s">
        <v>3437</v>
      </c>
      <c r="P296" s="181">
        <v>0</v>
      </c>
      <c r="Q296" s="181" t="s">
        <v>3441</v>
      </c>
    </row>
    <row r="297" spans="1:17" ht="15" customHeight="1" x14ac:dyDescent="0.25">
      <c r="A297" s="170" t="s">
        <v>1305</v>
      </c>
      <c r="B297" s="7" t="s">
        <v>1420</v>
      </c>
      <c r="C297" s="8" t="s">
        <v>1306</v>
      </c>
      <c r="D297" s="8" t="s">
        <v>1369</v>
      </c>
      <c r="E297" s="74">
        <v>26600</v>
      </c>
      <c r="F297" s="8" t="s">
        <v>1307</v>
      </c>
      <c r="G297" s="74" t="s">
        <v>43</v>
      </c>
      <c r="H297" s="74" t="s">
        <v>1964</v>
      </c>
      <c r="I297" s="74">
        <v>0</v>
      </c>
      <c r="J297" s="74">
        <v>0</v>
      </c>
      <c r="K297" s="74">
        <v>0</v>
      </c>
      <c r="L297" s="171" t="s">
        <v>1308</v>
      </c>
      <c r="M297" s="170" t="s">
        <v>3524</v>
      </c>
      <c r="N297" s="181" t="s">
        <v>3501</v>
      </c>
      <c r="O297" s="181" t="s">
        <v>3437</v>
      </c>
      <c r="P297" s="181">
        <v>0</v>
      </c>
      <c r="Q297" s="181" t="s">
        <v>3441</v>
      </c>
    </row>
    <row r="298" spans="1:17" ht="15" customHeight="1" x14ac:dyDescent="0.25">
      <c r="A298" s="170" t="s">
        <v>421</v>
      </c>
      <c r="B298" s="7" t="s">
        <v>1421</v>
      </c>
      <c r="C298" s="8"/>
      <c r="D298" s="8" t="s">
        <v>422</v>
      </c>
      <c r="E298" s="74">
        <v>26150</v>
      </c>
      <c r="F298" s="8" t="s">
        <v>1366</v>
      </c>
      <c r="G298" s="74" t="s">
        <v>9</v>
      </c>
      <c r="H298" s="74">
        <v>0</v>
      </c>
      <c r="I298" s="74">
        <v>0</v>
      </c>
      <c r="J298" s="74">
        <v>0</v>
      </c>
      <c r="K298" s="74">
        <v>0</v>
      </c>
      <c r="L298" s="171" t="s">
        <v>423</v>
      </c>
      <c r="M298" s="172" t="s">
        <v>2869</v>
      </c>
      <c r="N298" s="181" t="s">
        <v>3436</v>
      </c>
      <c r="O298" s="181" t="s">
        <v>3437</v>
      </c>
      <c r="P298" s="181">
        <v>0</v>
      </c>
      <c r="Q298" s="181" t="s">
        <v>3439</v>
      </c>
    </row>
    <row r="299" spans="1:17" ht="15" customHeight="1" x14ac:dyDescent="0.25">
      <c r="A299" s="170" t="s">
        <v>1281</v>
      </c>
      <c r="B299" s="7" t="s">
        <v>1420</v>
      </c>
      <c r="C299" s="8"/>
      <c r="D299" s="8" t="s">
        <v>7</v>
      </c>
      <c r="E299" s="74">
        <v>26400</v>
      </c>
      <c r="F299" s="8" t="s">
        <v>1282</v>
      </c>
      <c r="G299" s="74" t="s">
        <v>1523</v>
      </c>
      <c r="H299" s="74" t="s">
        <v>1981</v>
      </c>
      <c r="I299" s="74">
        <v>0</v>
      </c>
      <c r="J299" s="74">
        <v>0</v>
      </c>
      <c r="K299" s="74">
        <v>0</v>
      </c>
      <c r="L299" s="171" t="s">
        <v>1283</v>
      </c>
      <c r="M299" s="172" t="s">
        <v>3383</v>
      </c>
      <c r="N299" s="181" t="s">
        <v>3444</v>
      </c>
      <c r="O299" s="181" t="s">
        <v>3437</v>
      </c>
      <c r="P299" s="181">
        <v>0</v>
      </c>
      <c r="Q299" s="181" t="s">
        <v>3441</v>
      </c>
    </row>
    <row r="300" spans="1:17" ht="15" customHeight="1" x14ac:dyDescent="0.25">
      <c r="A300" s="184" t="s">
        <v>276</v>
      </c>
      <c r="B300" s="185" t="s">
        <v>1422</v>
      </c>
      <c r="C300" s="186" t="s">
        <v>277</v>
      </c>
      <c r="D300" s="186" t="s">
        <v>2768</v>
      </c>
      <c r="E300" s="187">
        <v>26420</v>
      </c>
      <c r="F300" s="186" t="s">
        <v>278</v>
      </c>
      <c r="G300" s="187" t="s">
        <v>1520</v>
      </c>
      <c r="H300" s="187">
        <v>0</v>
      </c>
      <c r="I300" s="187">
        <v>0</v>
      </c>
      <c r="J300" s="187">
        <v>0</v>
      </c>
      <c r="K300" s="187" t="s">
        <v>3290</v>
      </c>
      <c r="L300" s="188" t="s">
        <v>279</v>
      </c>
      <c r="M300" s="189" t="s">
        <v>3407</v>
      </c>
      <c r="N300" s="187" t="s">
        <v>3436</v>
      </c>
      <c r="O300" s="187" t="s">
        <v>3437</v>
      </c>
      <c r="P300" s="187">
        <v>0</v>
      </c>
      <c r="Q300" s="190">
        <v>46996</v>
      </c>
    </row>
    <row r="301" spans="1:17" ht="15" customHeight="1" x14ac:dyDescent="0.25">
      <c r="A301" s="170" t="s">
        <v>280</v>
      </c>
      <c r="B301" s="7" t="s">
        <v>1422</v>
      </c>
      <c r="C301" s="8" t="s">
        <v>1381</v>
      </c>
      <c r="D301" s="8" t="s">
        <v>2688</v>
      </c>
      <c r="E301" s="74">
        <v>26170</v>
      </c>
      <c r="F301" s="8" t="s">
        <v>1419</v>
      </c>
      <c r="G301" s="74" t="s">
        <v>16</v>
      </c>
      <c r="H301" s="74">
        <v>0</v>
      </c>
      <c r="I301" s="74">
        <v>0</v>
      </c>
      <c r="J301" s="74">
        <v>0</v>
      </c>
      <c r="K301" s="74" t="s">
        <v>3289</v>
      </c>
      <c r="L301" s="171" t="s">
        <v>282</v>
      </c>
      <c r="M301" s="172" t="s">
        <v>2519</v>
      </c>
      <c r="N301" s="181" t="s">
        <v>3444</v>
      </c>
      <c r="O301" s="181" t="s">
        <v>3437</v>
      </c>
      <c r="P301" s="181">
        <v>0</v>
      </c>
      <c r="Q301" s="181" t="s">
        <v>3439</v>
      </c>
    </row>
    <row r="302" spans="1:17" ht="15" customHeight="1" x14ac:dyDescent="0.25">
      <c r="A302" s="170" t="s">
        <v>1354</v>
      </c>
      <c r="B302" s="7" t="s">
        <v>1421</v>
      </c>
      <c r="C302" s="8"/>
      <c r="D302" s="8" t="s">
        <v>1385</v>
      </c>
      <c r="E302" s="74">
        <v>26330</v>
      </c>
      <c r="F302" s="8" t="s">
        <v>1355</v>
      </c>
      <c r="G302" s="74" t="s">
        <v>43</v>
      </c>
      <c r="H302" s="74" t="s">
        <v>1986</v>
      </c>
      <c r="I302" s="74">
        <v>0</v>
      </c>
      <c r="J302" s="74">
        <v>0</v>
      </c>
      <c r="K302" s="74">
        <v>0</v>
      </c>
      <c r="L302" s="171" t="s">
        <v>1356</v>
      </c>
      <c r="M302" s="170" t="s">
        <v>2993</v>
      </c>
      <c r="N302" s="181" t="s">
        <v>3436</v>
      </c>
      <c r="O302" s="181" t="s">
        <v>3437</v>
      </c>
      <c r="P302" s="181">
        <v>0</v>
      </c>
      <c r="Q302" s="181" t="s">
        <v>3441</v>
      </c>
    </row>
    <row r="303" spans="1:17" ht="15" customHeight="1" x14ac:dyDescent="0.25">
      <c r="A303" s="170" t="s">
        <v>283</v>
      </c>
      <c r="B303" s="7" t="s">
        <v>1421</v>
      </c>
      <c r="C303" s="8"/>
      <c r="D303" s="8" t="s">
        <v>2769</v>
      </c>
      <c r="E303" s="74">
        <v>26260</v>
      </c>
      <c r="F303" s="8" t="s">
        <v>284</v>
      </c>
      <c r="G303" s="74" t="s">
        <v>1527</v>
      </c>
      <c r="H303" s="74">
        <v>0</v>
      </c>
      <c r="I303" s="74">
        <v>0</v>
      </c>
      <c r="J303" s="74">
        <v>0</v>
      </c>
      <c r="K303" s="74">
        <v>0</v>
      </c>
      <c r="L303" s="171" t="s">
        <v>285</v>
      </c>
      <c r="M303" s="172" t="s">
        <v>1820</v>
      </c>
      <c r="N303" s="181" t="s">
        <v>3502</v>
      </c>
      <c r="O303" s="181" t="s">
        <v>3437</v>
      </c>
      <c r="P303" s="181">
        <v>0</v>
      </c>
      <c r="Q303" s="181" t="s">
        <v>3439</v>
      </c>
    </row>
    <row r="304" spans="1:17" ht="15" customHeight="1" x14ac:dyDescent="0.25">
      <c r="A304" s="170" t="s">
        <v>1247</v>
      </c>
      <c r="B304" s="7" t="s">
        <v>1420</v>
      </c>
      <c r="C304" s="8" t="s">
        <v>1248</v>
      </c>
      <c r="D304" s="8" t="s">
        <v>50</v>
      </c>
      <c r="E304" s="74">
        <v>26240</v>
      </c>
      <c r="F304" s="8" t="s">
        <v>2904</v>
      </c>
      <c r="G304" s="74" t="s">
        <v>43</v>
      </c>
      <c r="H304" s="74">
        <v>0</v>
      </c>
      <c r="I304" s="74">
        <v>0</v>
      </c>
      <c r="J304" s="74">
        <v>0</v>
      </c>
      <c r="K304" s="74">
        <v>0</v>
      </c>
      <c r="L304" s="171" t="s">
        <v>1249</v>
      </c>
      <c r="M304" s="172" t="s">
        <v>2700</v>
      </c>
      <c r="N304" s="181" t="s">
        <v>3455</v>
      </c>
      <c r="O304" s="181" t="s">
        <v>3437</v>
      </c>
      <c r="P304" s="181">
        <v>0</v>
      </c>
      <c r="Q304" s="181" t="s">
        <v>3439</v>
      </c>
    </row>
    <row r="305" spans="1:17" ht="15" customHeight="1" x14ac:dyDescent="0.25">
      <c r="A305" s="170" t="s">
        <v>955</v>
      </c>
      <c r="B305" s="7" t="s">
        <v>1421</v>
      </c>
      <c r="C305" s="8" t="s">
        <v>956</v>
      </c>
      <c r="D305" s="8" t="s">
        <v>2684</v>
      </c>
      <c r="E305" s="74">
        <v>26240</v>
      </c>
      <c r="F305" s="8" t="s">
        <v>2904</v>
      </c>
      <c r="G305" s="74" t="s">
        <v>43</v>
      </c>
      <c r="H305" s="74">
        <v>0</v>
      </c>
      <c r="I305" s="74">
        <v>1</v>
      </c>
      <c r="J305" s="74">
        <v>0</v>
      </c>
      <c r="K305" s="74">
        <v>0</v>
      </c>
      <c r="L305" s="171" t="s">
        <v>957</v>
      </c>
      <c r="M305" s="172" t="s">
        <v>1821</v>
      </c>
      <c r="N305" s="181" t="s">
        <v>3455</v>
      </c>
      <c r="O305" s="181" t="s">
        <v>3437</v>
      </c>
      <c r="P305" s="181">
        <v>0</v>
      </c>
      <c r="Q305" s="181" t="s">
        <v>3439</v>
      </c>
    </row>
    <row r="306" spans="1:17" ht="15" customHeight="1" x14ac:dyDescent="0.25">
      <c r="A306" s="170" t="s">
        <v>286</v>
      </c>
      <c r="B306" s="7" t="s">
        <v>1421</v>
      </c>
      <c r="C306" s="8"/>
      <c r="D306" s="8" t="s">
        <v>287</v>
      </c>
      <c r="E306" s="74">
        <v>26350</v>
      </c>
      <c r="F306" s="8" t="s">
        <v>2002</v>
      </c>
      <c r="G306" s="74" t="s">
        <v>43</v>
      </c>
      <c r="H306" s="74" t="s">
        <v>1975</v>
      </c>
      <c r="I306" s="74">
        <v>0</v>
      </c>
      <c r="J306" s="74">
        <v>0</v>
      </c>
      <c r="K306" s="74">
        <v>0</v>
      </c>
      <c r="L306" s="171" t="s">
        <v>288</v>
      </c>
      <c r="M306" s="172" t="s">
        <v>1822</v>
      </c>
      <c r="N306" s="181" t="s">
        <v>3503</v>
      </c>
      <c r="O306" s="181" t="s">
        <v>3437</v>
      </c>
      <c r="P306" s="181">
        <v>0</v>
      </c>
      <c r="Q306" s="181" t="s">
        <v>3441</v>
      </c>
    </row>
    <row r="307" spans="1:17" ht="15" customHeight="1" x14ac:dyDescent="0.25">
      <c r="A307" s="170" t="s">
        <v>616</v>
      </c>
      <c r="B307" s="7" t="s">
        <v>1420</v>
      </c>
      <c r="C307" s="8" t="s">
        <v>617</v>
      </c>
      <c r="D307" s="8" t="s">
        <v>618</v>
      </c>
      <c r="E307" s="74">
        <v>26260</v>
      </c>
      <c r="F307" s="8" t="s">
        <v>2914</v>
      </c>
      <c r="G307" s="74" t="s">
        <v>1526</v>
      </c>
      <c r="H307" s="74">
        <v>0</v>
      </c>
      <c r="I307" s="74">
        <v>0</v>
      </c>
      <c r="J307" s="74">
        <v>0</v>
      </c>
      <c r="K307" s="74">
        <v>0</v>
      </c>
      <c r="L307" s="171" t="s">
        <v>619</v>
      </c>
      <c r="M307" s="172" t="s">
        <v>3351</v>
      </c>
      <c r="N307" s="181" t="s">
        <v>3436</v>
      </c>
      <c r="O307" s="181" t="s">
        <v>3437</v>
      </c>
      <c r="P307" s="181">
        <v>0</v>
      </c>
      <c r="Q307" s="181" t="s">
        <v>3441</v>
      </c>
    </row>
    <row r="308" spans="1:17" ht="15" customHeight="1" x14ac:dyDescent="0.25">
      <c r="A308" s="170" t="s">
        <v>291</v>
      </c>
      <c r="B308" s="7" t="s">
        <v>1421</v>
      </c>
      <c r="C308" s="8" t="s">
        <v>292</v>
      </c>
      <c r="D308" s="8" t="s">
        <v>293</v>
      </c>
      <c r="E308" s="74">
        <v>26260</v>
      </c>
      <c r="F308" s="8" t="s">
        <v>2914</v>
      </c>
      <c r="G308" s="74" t="s">
        <v>1526</v>
      </c>
      <c r="H308" s="74">
        <v>0</v>
      </c>
      <c r="I308" s="74">
        <v>1</v>
      </c>
      <c r="J308" s="74">
        <v>0</v>
      </c>
      <c r="K308" s="74">
        <v>0</v>
      </c>
      <c r="L308" s="171" t="s">
        <v>295</v>
      </c>
      <c r="M308" s="172" t="s">
        <v>3394</v>
      </c>
      <c r="N308" s="181" t="s">
        <v>3497</v>
      </c>
      <c r="O308" s="181" t="s">
        <v>3437</v>
      </c>
      <c r="P308" s="181">
        <v>0</v>
      </c>
      <c r="Q308" s="181" t="s">
        <v>3441</v>
      </c>
    </row>
    <row r="309" spans="1:17" ht="15" customHeight="1" x14ac:dyDescent="0.25">
      <c r="A309" s="170" t="s">
        <v>298</v>
      </c>
      <c r="B309" s="7" t="s">
        <v>1421</v>
      </c>
      <c r="C309" s="8"/>
      <c r="D309" s="8" t="s">
        <v>2770</v>
      </c>
      <c r="E309" s="74">
        <v>26110</v>
      </c>
      <c r="F309" s="8" t="s">
        <v>299</v>
      </c>
      <c r="G309" s="74" t="s">
        <v>16</v>
      </c>
      <c r="H309" s="74" t="s">
        <v>1976</v>
      </c>
      <c r="I309" s="74">
        <v>0</v>
      </c>
      <c r="J309" s="74">
        <v>0</v>
      </c>
      <c r="K309" s="74" t="s">
        <v>3289</v>
      </c>
      <c r="L309" s="171" t="s">
        <v>300</v>
      </c>
      <c r="M309" s="172" t="s">
        <v>1576</v>
      </c>
      <c r="N309" s="181" t="s">
        <v>3436</v>
      </c>
      <c r="O309" s="181" t="s">
        <v>3437</v>
      </c>
      <c r="P309" s="181">
        <v>0</v>
      </c>
      <c r="Q309" s="181" t="s">
        <v>3441</v>
      </c>
    </row>
    <row r="310" spans="1:17" ht="15" customHeight="1" x14ac:dyDescent="0.25">
      <c r="A310" s="170" t="s">
        <v>301</v>
      </c>
      <c r="B310" s="7" t="s">
        <v>1422</v>
      </c>
      <c r="C310" s="8"/>
      <c r="D310" s="8" t="s">
        <v>3053</v>
      </c>
      <c r="E310" s="74">
        <v>26160</v>
      </c>
      <c r="F310" s="8" t="s">
        <v>302</v>
      </c>
      <c r="G310" s="74" t="s">
        <v>113</v>
      </c>
      <c r="H310" s="74" t="s">
        <v>1977</v>
      </c>
      <c r="I310" s="74">
        <v>0</v>
      </c>
      <c r="J310" s="74">
        <v>0</v>
      </c>
      <c r="K310" s="74">
        <v>0</v>
      </c>
      <c r="L310" s="171" t="s">
        <v>303</v>
      </c>
      <c r="M310" s="172" t="s">
        <v>1824</v>
      </c>
      <c r="N310" s="181" t="s">
        <v>3491</v>
      </c>
      <c r="O310" s="181" t="s">
        <v>3437</v>
      </c>
      <c r="P310" s="181">
        <v>0</v>
      </c>
      <c r="Q310" s="181" t="s">
        <v>3439</v>
      </c>
    </row>
    <row r="311" spans="1:17" ht="15" customHeight="1" x14ac:dyDescent="0.25">
      <c r="A311" s="170" t="s">
        <v>1292</v>
      </c>
      <c r="B311" s="7" t="s">
        <v>1420</v>
      </c>
      <c r="C311" s="8" t="s">
        <v>3101</v>
      </c>
      <c r="D311" s="8" t="s">
        <v>1293</v>
      </c>
      <c r="E311" s="74">
        <v>26240</v>
      </c>
      <c r="F311" s="8" t="s">
        <v>2893</v>
      </c>
      <c r="G311" s="74" t="s">
        <v>43</v>
      </c>
      <c r="H311" s="74" t="s">
        <v>1960</v>
      </c>
      <c r="I311" s="74">
        <v>0</v>
      </c>
      <c r="J311" s="74">
        <v>0</v>
      </c>
      <c r="K311" s="74">
        <v>0</v>
      </c>
      <c r="L311" s="171" t="s">
        <v>1294</v>
      </c>
      <c r="M311" s="170" t="s">
        <v>2460</v>
      </c>
      <c r="N311" s="181" t="s">
        <v>3504</v>
      </c>
      <c r="O311" s="181" t="s">
        <v>3437</v>
      </c>
      <c r="P311" s="181">
        <v>0</v>
      </c>
      <c r="Q311" s="181" t="s">
        <v>3441</v>
      </c>
    </row>
    <row r="312" spans="1:17" ht="15" customHeight="1" x14ac:dyDescent="0.25">
      <c r="A312" s="170" t="s">
        <v>187</v>
      </c>
      <c r="B312" s="7" t="s">
        <v>1421</v>
      </c>
      <c r="C312" s="8" t="s">
        <v>3103</v>
      </c>
      <c r="D312" s="8" t="s">
        <v>3102</v>
      </c>
      <c r="E312" s="74">
        <v>26240</v>
      </c>
      <c r="F312" s="8" t="s">
        <v>2893</v>
      </c>
      <c r="G312" s="74" t="s">
        <v>43</v>
      </c>
      <c r="H312" s="74" t="s">
        <v>1960</v>
      </c>
      <c r="I312" s="74">
        <v>0</v>
      </c>
      <c r="J312" s="74">
        <v>0</v>
      </c>
      <c r="K312" s="74">
        <v>0</v>
      </c>
      <c r="L312" s="171" t="s">
        <v>188</v>
      </c>
      <c r="M312" s="170" t="s">
        <v>3418</v>
      </c>
      <c r="N312" s="181" t="s">
        <v>3436</v>
      </c>
      <c r="O312" s="181" t="s">
        <v>3437</v>
      </c>
      <c r="P312" s="181">
        <v>0</v>
      </c>
      <c r="Q312" s="181" t="s">
        <v>3441</v>
      </c>
    </row>
    <row r="313" spans="1:17" ht="15" customHeight="1" x14ac:dyDescent="0.25">
      <c r="A313" s="170" t="s">
        <v>620</v>
      </c>
      <c r="B313" s="7" t="s">
        <v>1420</v>
      </c>
      <c r="C313" s="8" t="s">
        <v>621</v>
      </c>
      <c r="D313" s="8" t="s">
        <v>622</v>
      </c>
      <c r="E313" s="74">
        <v>26190</v>
      </c>
      <c r="F313" s="8" t="s">
        <v>623</v>
      </c>
      <c r="G313" s="74" t="s">
        <v>1520</v>
      </c>
      <c r="H313" s="74">
        <v>0</v>
      </c>
      <c r="I313" s="74">
        <v>0</v>
      </c>
      <c r="J313" s="74">
        <v>0</v>
      </c>
      <c r="K313" s="74" t="s">
        <v>3290</v>
      </c>
      <c r="L313" s="171" t="s">
        <v>624</v>
      </c>
      <c r="M313" s="172" t="s">
        <v>1825</v>
      </c>
      <c r="N313" s="181" t="s">
        <v>3456</v>
      </c>
      <c r="O313" s="181" t="s">
        <v>3437</v>
      </c>
      <c r="P313" s="181">
        <v>0</v>
      </c>
      <c r="Q313" s="181" t="s">
        <v>3439</v>
      </c>
    </row>
    <row r="314" spans="1:17" ht="15" customHeight="1" x14ac:dyDescent="0.25">
      <c r="A314" s="170" t="s">
        <v>1218</v>
      </c>
      <c r="B314" s="7" t="s">
        <v>1421</v>
      </c>
      <c r="C314" s="8" t="s">
        <v>13</v>
      </c>
      <c r="D314" s="8" t="s">
        <v>14</v>
      </c>
      <c r="E314" s="74">
        <v>26190</v>
      </c>
      <c r="F314" s="8" t="s">
        <v>623</v>
      </c>
      <c r="G314" s="74" t="s">
        <v>1520</v>
      </c>
      <c r="H314" s="74">
        <v>0</v>
      </c>
      <c r="I314" s="74">
        <v>0</v>
      </c>
      <c r="J314" s="74">
        <v>0</v>
      </c>
      <c r="K314" s="74" t="s">
        <v>3290</v>
      </c>
      <c r="L314" s="171" t="s">
        <v>1219</v>
      </c>
      <c r="M314" s="172" t="s">
        <v>3408</v>
      </c>
      <c r="N314" s="181" t="s">
        <v>3436</v>
      </c>
      <c r="O314" s="181" t="s">
        <v>3437</v>
      </c>
      <c r="P314" s="181">
        <v>0</v>
      </c>
      <c r="Q314" s="181" t="s">
        <v>3439</v>
      </c>
    </row>
    <row r="315" spans="1:17" ht="15" customHeight="1" x14ac:dyDescent="0.25">
      <c r="A315" s="170" t="s">
        <v>306</v>
      </c>
      <c r="B315" s="7" t="s">
        <v>1421</v>
      </c>
      <c r="C315" s="8"/>
      <c r="D315" s="8" t="s">
        <v>7</v>
      </c>
      <c r="E315" s="74">
        <v>26150</v>
      </c>
      <c r="F315" s="8" t="s">
        <v>307</v>
      </c>
      <c r="G315" s="74" t="s">
        <v>9</v>
      </c>
      <c r="H315" s="74">
        <v>0</v>
      </c>
      <c r="I315" s="74">
        <v>0</v>
      </c>
      <c r="J315" s="74">
        <v>0</v>
      </c>
      <c r="K315" s="74">
        <v>0</v>
      </c>
      <c r="L315" s="171" t="s">
        <v>308</v>
      </c>
      <c r="M315" s="172" t="s">
        <v>2864</v>
      </c>
      <c r="N315" s="181" t="s">
        <v>3444</v>
      </c>
      <c r="O315" s="181" t="s">
        <v>3437</v>
      </c>
      <c r="P315" s="181">
        <v>0</v>
      </c>
      <c r="Q315" s="181" t="s">
        <v>3439</v>
      </c>
    </row>
    <row r="316" spans="1:17" ht="15" customHeight="1" x14ac:dyDescent="0.25">
      <c r="A316" s="170" t="s">
        <v>309</v>
      </c>
      <c r="B316" s="7" t="s">
        <v>1420</v>
      </c>
      <c r="C316" s="8"/>
      <c r="D316" s="8" t="s">
        <v>2771</v>
      </c>
      <c r="E316" s="74">
        <v>26420</v>
      </c>
      <c r="F316" s="8" t="s">
        <v>310</v>
      </c>
      <c r="G316" s="74" t="s">
        <v>1520</v>
      </c>
      <c r="H316" s="74" t="s">
        <v>2001</v>
      </c>
      <c r="I316" s="74">
        <v>0</v>
      </c>
      <c r="J316" s="74">
        <v>0</v>
      </c>
      <c r="K316" s="74" t="s">
        <v>3290</v>
      </c>
      <c r="L316" s="171" t="s">
        <v>311</v>
      </c>
      <c r="M316" s="172" t="s">
        <v>2509</v>
      </c>
      <c r="N316" s="181" t="s">
        <v>3436</v>
      </c>
      <c r="O316" s="181" t="s">
        <v>3437</v>
      </c>
      <c r="P316" s="181">
        <v>0</v>
      </c>
      <c r="Q316" s="181" t="s">
        <v>3441</v>
      </c>
    </row>
    <row r="317" spans="1:17" ht="15" customHeight="1" x14ac:dyDescent="0.25">
      <c r="A317" s="170" t="s">
        <v>1029</v>
      </c>
      <c r="B317" s="7" t="s">
        <v>1420</v>
      </c>
      <c r="C317" s="8" t="s">
        <v>1030</v>
      </c>
      <c r="D317" s="8" t="s">
        <v>3100</v>
      </c>
      <c r="E317" s="74">
        <v>26190</v>
      </c>
      <c r="F317" s="8" t="s">
        <v>971</v>
      </c>
      <c r="G317" s="74" t="s">
        <v>1520</v>
      </c>
      <c r="H317" s="74">
        <v>0</v>
      </c>
      <c r="I317" s="74">
        <v>0</v>
      </c>
      <c r="J317" s="74">
        <v>0</v>
      </c>
      <c r="K317" s="74" t="s">
        <v>3290</v>
      </c>
      <c r="L317" s="171" t="s">
        <v>1031</v>
      </c>
      <c r="M317" s="172" t="s">
        <v>1827</v>
      </c>
      <c r="N317" s="181" t="s">
        <v>3436</v>
      </c>
      <c r="O317" s="181" t="s">
        <v>3437</v>
      </c>
      <c r="P317" s="181">
        <v>0</v>
      </c>
      <c r="Q317" s="181" t="s">
        <v>3441</v>
      </c>
    </row>
    <row r="318" spans="1:17" ht="15" customHeight="1" x14ac:dyDescent="0.25">
      <c r="A318" s="170" t="s">
        <v>969</v>
      </c>
      <c r="B318" s="7" t="s">
        <v>1421</v>
      </c>
      <c r="C318" s="8" t="s">
        <v>970</v>
      </c>
      <c r="D318" s="8" t="s">
        <v>3099</v>
      </c>
      <c r="E318" s="74">
        <v>26190</v>
      </c>
      <c r="F318" s="8" t="s">
        <v>971</v>
      </c>
      <c r="G318" s="74" t="s">
        <v>1520</v>
      </c>
      <c r="H318" s="74">
        <v>0</v>
      </c>
      <c r="I318" s="74">
        <v>0</v>
      </c>
      <c r="J318" s="74">
        <v>0</v>
      </c>
      <c r="K318" s="74" t="s">
        <v>3290</v>
      </c>
      <c r="L318" s="171" t="s">
        <v>972</v>
      </c>
      <c r="M318" s="172" t="s">
        <v>2507</v>
      </c>
      <c r="N318" s="181" t="s">
        <v>3505</v>
      </c>
      <c r="O318" s="181" t="s">
        <v>3437</v>
      </c>
      <c r="P318" s="181">
        <v>0</v>
      </c>
      <c r="Q318" s="181" t="s">
        <v>3441</v>
      </c>
    </row>
    <row r="319" spans="1:17" ht="15" customHeight="1" x14ac:dyDescent="0.25">
      <c r="A319" s="184" t="s">
        <v>312</v>
      </c>
      <c r="B319" s="185" t="s">
        <v>1422</v>
      </c>
      <c r="C319" s="186" t="s">
        <v>313</v>
      </c>
      <c r="D319" s="186" t="s">
        <v>2772</v>
      </c>
      <c r="E319" s="187">
        <v>26740</v>
      </c>
      <c r="F319" s="186" t="s">
        <v>314</v>
      </c>
      <c r="G319" s="187" t="s">
        <v>113</v>
      </c>
      <c r="H319" s="187">
        <v>0</v>
      </c>
      <c r="I319" s="187">
        <v>0</v>
      </c>
      <c r="J319" s="187">
        <v>0</v>
      </c>
      <c r="K319" s="187">
        <v>0</v>
      </c>
      <c r="L319" s="188" t="s">
        <v>315</v>
      </c>
      <c r="M319" s="184" t="s">
        <v>1569</v>
      </c>
      <c r="N319" s="187" t="s">
        <v>3450</v>
      </c>
      <c r="O319" s="187" t="s">
        <v>3437</v>
      </c>
      <c r="P319" s="187">
        <v>0</v>
      </c>
      <c r="Q319" s="190">
        <v>46996</v>
      </c>
    </row>
    <row r="320" spans="1:17" ht="15" customHeight="1" x14ac:dyDescent="0.25">
      <c r="A320" s="170" t="s">
        <v>1208</v>
      </c>
      <c r="B320" s="7" t="s">
        <v>1420</v>
      </c>
      <c r="C320" s="8" t="s">
        <v>1209</v>
      </c>
      <c r="D320" s="8" t="s">
        <v>1210</v>
      </c>
      <c r="E320" s="74">
        <v>26320</v>
      </c>
      <c r="F320" s="8" t="s">
        <v>1211</v>
      </c>
      <c r="G320" s="74" t="s">
        <v>1526</v>
      </c>
      <c r="H320" s="74">
        <v>0</v>
      </c>
      <c r="I320" s="74">
        <v>0</v>
      </c>
      <c r="J320" s="74">
        <v>0</v>
      </c>
      <c r="K320" s="74">
        <v>0</v>
      </c>
      <c r="L320" s="171" t="s">
        <v>1212</v>
      </c>
      <c r="M320" s="172" t="s">
        <v>1828</v>
      </c>
      <c r="N320" s="181" t="s">
        <v>3443</v>
      </c>
      <c r="O320" s="181" t="s">
        <v>3437</v>
      </c>
      <c r="P320" s="181">
        <v>0</v>
      </c>
      <c r="Q320" s="181" t="s">
        <v>3439</v>
      </c>
    </row>
    <row r="321" spans="1:17" ht="15" customHeight="1" x14ac:dyDescent="0.25">
      <c r="A321" s="170" t="s">
        <v>1213</v>
      </c>
      <c r="B321" s="7" t="s">
        <v>1420</v>
      </c>
      <c r="C321" s="8" t="s">
        <v>1214</v>
      </c>
      <c r="D321" s="8" t="s">
        <v>445</v>
      </c>
      <c r="E321" s="74">
        <v>26320</v>
      </c>
      <c r="F321" s="8" t="s">
        <v>1211</v>
      </c>
      <c r="G321" s="74" t="s">
        <v>1526</v>
      </c>
      <c r="H321" s="74">
        <v>0</v>
      </c>
      <c r="I321" s="74">
        <v>0</v>
      </c>
      <c r="J321" s="74">
        <v>0</v>
      </c>
      <c r="K321" s="74">
        <v>0</v>
      </c>
      <c r="L321" s="171" t="s">
        <v>1215</v>
      </c>
      <c r="M321" s="172" t="s">
        <v>1829</v>
      </c>
      <c r="N321" s="181" t="s">
        <v>3443</v>
      </c>
      <c r="O321" s="181" t="s">
        <v>3437</v>
      </c>
      <c r="P321" s="181">
        <v>0</v>
      </c>
      <c r="Q321" s="181" t="s">
        <v>3439</v>
      </c>
    </row>
    <row r="322" spans="1:17" ht="15" customHeight="1" x14ac:dyDescent="0.25">
      <c r="A322" s="170" t="s">
        <v>1302</v>
      </c>
      <c r="B322" s="7" t="s">
        <v>1421</v>
      </c>
      <c r="C322" s="8" t="s">
        <v>1209</v>
      </c>
      <c r="D322" s="8" t="s">
        <v>1303</v>
      </c>
      <c r="E322" s="74">
        <v>26320</v>
      </c>
      <c r="F322" s="8" t="s">
        <v>1211</v>
      </c>
      <c r="G322" s="74" t="s">
        <v>1526</v>
      </c>
      <c r="H322" s="74">
        <v>0</v>
      </c>
      <c r="I322" s="74">
        <v>1</v>
      </c>
      <c r="J322" s="74">
        <v>0</v>
      </c>
      <c r="K322" s="74">
        <v>0</v>
      </c>
      <c r="L322" s="171" t="s">
        <v>1304</v>
      </c>
      <c r="M322" s="172" t="s">
        <v>3368</v>
      </c>
      <c r="N322" s="181" t="s">
        <v>3443</v>
      </c>
      <c r="O322" s="181" t="s">
        <v>3437</v>
      </c>
      <c r="P322" s="181">
        <v>0</v>
      </c>
      <c r="Q322" s="181" t="s">
        <v>3439</v>
      </c>
    </row>
    <row r="323" spans="1:17" ht="15" customHeight="1" x14ac:dyDescent="0.25">
      <c r="A323" s="170" t="s">
        <v>1357</v>
      </c>
      <c r="B323" s="7" t="s">
        <v>1421</v>
      </c>
      <c r="C323" s="8" t="s">
        <v>1214</v>
      </c>
      <c r="D323" s="8" t="s">
        <v>733</v>
      </c>
      <c r="E323" s="74">
        <v>26320</v>
      </c>
      <c r="F323" s="8" t="s">
        <v>1211</v>
      </c>
      <c r="G323" s="74" t="s">
        <v>1526</v>
      </c>
      <c r="H323" s="74">
        <v>0</v>
      </c>
      <c r="I323" s="74">
        <v>0</v>
      </c>
      <c r="J323" s="74">
        <v>0</v>
      </c>
      <c r="K323" s="74">
        <v>0</v>
      </c>
      <c r="L323" s="171" t="s">
        <v>1358</v>
      </c>
      <c r="M323" s="170" t="s">
        <v>2937</v>
      </c>
      <c r="N323" s="181" t="s">
        <v>3443</v>
      </c>
      <c r="O323" s="181" t="s">
        <v>3437</v>
      </c>
      <c r="P323" s="181">
        <v>0</v>
      </c>
      <c r="Q323" s="181" t="s">
        <v>3439</v>
      </c>
    </row>
    <row r="324" spans="1:17" ht="15" customHeight="1" x14ac:dyDescent="0.25">
      <c r="A324" s="170" t="s">
        <v>316</v>
      </c>
      <c r="B324" s="7" t="s">
        <v>1421</v>
      </c>
      <c r="C324" s="8"/>
      <c r="D324" s="8" t="s">
        <v>2739</v>
      </c>
      <c r="E324" s="74">
        <v>26330</v>
      </c>
      <c r="F324" s="8" t="s">
        <v>3119</v>
      </c>
      <c r="G324" s="74" t="s">
        <v>43</v>
      </c>
      <c r="H324" s="74" t="s">
        <v>1979</v>
      </c>
      <c r="I324" s="74">
        <v>0</v>
      </c>
      <c r="J324" s="74">
        <v>0</v>
      </c>
      <c r="K324" s="74">
        <v>0</v>
      </c>
      <c r="L324" s="171" t="s">
        <v>317</v>
      </c>
      <c r="M324" s="172" t="s">
        <v>1830</v>
      </c>
      <c r="N324" s="181" t="s">
        <v>3482</v>
      </c>
      <c r="O324" s="181" t="s">
        <v>3437</v>
      </c>
      <c r="P324" s="181">
        <v>0</v>
      </c>
      <c r="Q324" s="181" t="s">
        <v>3441</v>
      </c>
    </row>
    <row r="325" spans="1:17" ht="15" customHeight="1" x14ac:dyDescent="0.25">
      <c r="A325" s="170" t="s">
        <v>318</v>
      </c>
      <c r="B325" s="7" t="s">
        <v>1421</v>
      </c>
      <c r="C325" s="8"/>
      <c r="D325" s="8" t="s">
        <v>2773</v>
      </c>
      <c r="E325" s="74">
        <v>26420</v>
      </c>
      <c r="F325" s="8" t="s">
        <v>319</v>
      </c>
      <c r="G325" s="74" t="s">
        <v>1520</v>
      </c>
      <c r="H325" s="74" t="s">
        <v>2001</v>
      </c>
      <c r="I325" s="74">
        <v>0</v>
      </c>
      <c r="J325" s="74">
        <v>0</v>
      </c>
      <c r="K325" s="74" t="s">
        <v>3290</v>
      </c>
      <c r="L325" s="171" t="s">
        <v>320</v>
      </c>
      <c r="M325" s="172" t="s">
        <v>2508</v>
      </c>
      <c r="N325" s="181" t="s">
        <v>3443</v>
      </c>
      <c r="O325" s="181" t="s">
        <v>3437</v>
      </c>
      <c r="P325" s="181">
        <v>0</v>
      </c>
      <c r="Q325" s="181" t="s">
        <v>3441</v>
      </c>
    </row>
    <row r="326" spans="1:17" ht="15" customHeight="1" x14ac:dyDescent="0.25">
      <c r="A326" s="170" t="s">
        <v>321</v>
      </c>
      <c r="B326" s="7" t="s">
        <v>1422</v>
      </c>
      <c r="C326" s="8"/>
      <c r="D326" s="8" t="s">
        <v>2774</v>
      </c>
      <c r="E326" s="74">
        <v>26110</v>
      </c>
      <c r="F326" s="8" t="s">
        <v>322</v>
      </c>
      <c r="G326" s="74" t="s">
        <v>16</v>
      </c>
      <c r="H326" s="74">
        <v>0</v>
      </c>
      <c r="I326" s="74">
        <v>0</v>
      </c>
      <c r="J326" s="74">
        <v>0</v>
      </c>
      <c r="K326" s="74" t="s">
        <v>3289</v>
      </c>
      <c r="L326" s="171" t="s">
        <v>323</v>
      </c>
      <c r="M326" s="172" t="s">
        <v>1831</v>
      </c>
      <c r="N326" s="181" t="s">
        <v>3444</v>
      </c>
      <c r="O326" s="181" t="s">
        <v>3437</v>
      </c>
      <c r="P326" s="181">
        <v>0</v>
      </c>
      <c r="Q326" s="181" t="s">
        <v>3439</v>
      </c>
    </row>
    <row r="327" spans="1:17" ht="15" customHeight="1" x14ac:dyDescent="0.25">
      <c r="A327" s="170" t="s">
        <v>324</v>
      </c>
      <c r="B327" s="7" t="s">
        <v>1421</v>
      </c>
      <c r="C327" s="8"/>
      <c r="D327" s="8" t="s">
        <v>2775</v>
      </c>
      <c r="E327" s="74">
        <v>26750</v>
      </c>
      <c r="F327" s="8" t="s">
        <v>325</v>
      </c>
      <c r="G327" s="74" t="s">
        <v>1527</v>
      </c>
      <c r="H327" s="74" t="s">
        <v>1980</v>
      </c>
      <c r="I327" s="74">
        <v>0</v>
      </c>
      <c r="J327" s="74">
        <v>0</v>
      </c>
      <c r="K327" s="74">
        <v>0</v>
      </c>
      <c r="L327" s="171" t="s">
        <v>326</v>
      </c>
      <c r="M327" s="172" t="s">
        <v>1832</v>
      </c>
      <c r="N327" s="181" t="s">
        <v>3444</v>
      </c>
      <c r="O327" s="181" t="s">
        <v>3437</v>
      </c>
      <c r="P327" s="181">
        <v>0</v>
      </c>
      <c r="Q327" s="181" t="s">
        <v>3441</v>
      </c>
    </row>
    <row r="328" spans="1:17" ht="15" customHeight="1" x14ac:dyDescent="0.25">
      <c r="A328" s="170" t="s">
        <v>1073</v>
      </c>
      <c r="B328" s="7" t="s">
        <v>1422</v>
      </c>
      <c r="C328" s="8" t="s">
        <v>1074</v>
      </c>
      <c r="D328" s="8" t="s">
        <v>1075</v>
      </c>
      <c r="E328" s="74">
        <v>26190</v>
      </c>
      <c r="F328" s="8" t="s">
        <v>1076</v>
      </c>
      <c r="G328" s="74" t="s">
        <v>1520</v>
      </c>
      <c r="H328" s="74">
        <v>0</v>
      </c>
      <c r="I328" s="74">
        <v>0</v>
      </c>
      <c r="J328" s="74">
        <v>0</v>
      </c>
      <c r="K328" s="74" t="s">
        <v>3290</v>
      </c>
      <c r="L328" s="171" t="s">
        <v>1077</v>
      </c>
      <c r="M328" s="172" t="s">
        <v>1833</v>
      </c>
      <c r="N328" s="181" t="s">
        <v>3436</v>
      </c>
      <c r="O328" s="181" t="s">
        <v>3437</v>
      </c>
      <c r="P328" s="181">
        <v>0</v>
      </c>
      <c r="Q328" s="181" t="s">
        <v>3441</v>
      </c>
    </row>
    <row r="329" spans="1:17" ht="15" customHeight="1" x14ac:dyDescent="0.25">
      <c r="A329" s="170" t="s">
        <v>327</v>
      </c>
      <c r="B329" s="7" t="s">
        <v>1422</v>
      </c>
      <c r="C329" s="8"/>
      <c r="D329" s="8" t="s">
        <v>2776</v>
      </c>
      <c r="E329" s="74">
        <v>26340</v>
      </c>
      <c r="F329" s="8" t="s">
        <v>328</v>
      </c>
      <c r="G329" s="74" t="s">
        <v>9</v>
      </c>
      <c r="H329" s="74">
        <v>0</v>
      </c>
      <c r="I329" s="74">
        <v>0</v>
      </c>
      <c r="J329" s="74">
        <v>0</v>
      </c>
      <c r="K329" s="74">
        <v>0</v>
      </c>
      <c r="L329" s="171" t="s">
        <v>329</v>
      </c>
      <c r="M329" s="172" t="s">
        <v>1834</v>
      </c>
      <c r="N329" s="181" t="s">
        <v>3506</v>
      </c>
      <c r="O329" s="181" t="s">
        <v>3437</v>
      </c>
      <c r="P329" s="181">
        <v>0</v>
      </c>
      <c r="Q329" s="181" t="s">
        <v>3441</v>
      </c>
    </row>
    <row r="330" spans="1:17" ht="15" customHeight="1" x14ac:dyDescent="0.25">
      <c r="A330" s="170" t="s">
        <v>330</v>
      </c>
      <c r="B330" s="7" t="s">
        <v>1422</v>
      </c>
      <c r="C330" s="8"/>
      <c r="D330" s="8" t="s">
        <v>2768</v>
      </c>
      <c r="E330" s="74">
        <v>26770</v>
      </c>
      <c r="F330" s="8" t="s">
        <v>331</v>
      </c>
      <c r="G330" s="74" t="s">
        <v>113</v>
      </c>
      <c r="H330" s="74">
        <v>0</v>
      </c>
      <c r="I330" s="74">
        <v>0</v>
      </c>
      <c r="J330" s="74">
        <v>0</v>
      </c>
      <c r="K330" s="74">
        <v>0</v>
      </c>
      <c r="L330" s="171" t="s">
        <v>332</v>
      </c>
      <c r="M330" s="172" t="s">
        <v>3352</v>
      </c>
      <c r="N330" s="181" t="s">
        <v>3444</v>
      </c>
      <c r="O330" s="181" t="s">
        <v>3437</v>
      </c>
      <c r="P330" s="181">
        <v>0</v>
      </c>
      <c r="Q330" s="181" t="s">
        <v>3439</v>
      </c>
    </row>
    <row r="331" spans="1:17" ht="15" customHeight="1" x14ac:dyDescent="0.25">
      <c r="A331" s="170" t="s">
        <v>1120</v>
      </c>
      <c r="B331" s="7" t="s">
        <v>1420</v>
      </c>
      <c r="C331" s="8" t="s">
        <v>3096</v>
      </c>
      <c r="D331" s="8" t="s">
        <v>1121</v>
      </c>
      <c r="E331" s="74">
        <v>26750</v>
      </c>
      <c r="F331" s="8" t="s">
        <v>2894</v>
      </c>
      <c r="G331" s="74" t="s">
        <v>1527</v>
      </c>
      <c r="H331" s="74">
        <v>0</v>
      </c>
      <c r="I331" s="74">
        <v>0</v>
      </c>
      <c r="J331" s="74">
        <v>0</v>
      </c>
      <c r="K331" s="74">
        <v>0</v>
      </c>
      <c r="L331" s="171" t="s">
        <v>1122</v>
      </c>
      <c r="M331" s="172" t="s">
        <v>3413</v>
      </c>
      <c r="N331" s="181" t="s">
        <v>3436</v>
      </c>
      <c r="O331" s="181" t="s">
        <v>3437</v>
      </c>
      <c r="P331" s="181">
        <v>0</v>
      </c>
      <c r="Q331" s="181" t="s">
        <v>3439</v>
      </c>
    </row>
    <row r="332" spans="1:17" ht="15" customHeight="1" x14ac:dyDescent="0.25">
      <c r="A332" s="170" t="s">
        <v>1005</v>
      </c>
      <c r="B332" s="7" t="s">
        <v>1421</v>
      </c>
      <c r="C332" s="8" t="s">
        <v>3096</v>
      </c>
      <c r="D332" s="8" t="s">
        <v>1006</v>
      </c>
      <c r="E332" s="74">
        <v>26750</v>
      </c>
      <c r="F332" s="8" t="s">
        <v>2894</v>
      </c>
      <c r="G332" s="74" t="s">
        <v>1527</v>
      </c>
      <c r="H332" s="74">
        <v>0</v>
      </c>
      <c r="I332" s="74">
        <v>0</v>
      </c>
      <c r="J332" s="74">
        <v>0</v>
      </c>
      <c r="K332" s="74">
        <v>0</v>
      </c>
      <c r="L332" s="171" t="s">
        <v>1007</v>
      </c>
      <c r="M332" s="172" t="s">
        <v>1836</v>
      </c>
      <c r="N332" s="181" t="s">
        <v>3443</v>
      </c>
      <c r="O332" s="181" t="s">
        <v>3437</v>
      </c>
      <c r="P332" s="181">
        <v>0</v>
      </c>
      <c r="Q332" s="181" t="s">
        <v>3439</v>
      </c>
    </row>
    <row r="333" spans="1:17" ht="15" customHeight="1" x14ac:dyDescent="0.25">
      <c r="A333" s="170" t="s">
        <v>151</v>
      </c>
      <c r="B333" s="7" t="s">
        <v>1420</v>
      </c>
      <c r="C333" s="8" t="s">
        <v>152</v>
      </c>
      <c r="D333" s="8" t="s">
        <v>2712</v>
      </c>
      <c r="E333" s="74">
        <v>26130</v>
      </c>
      <c r="F333" s="8" t="s">
        <v>2895</v>
      </c>
      <c r="G333" s="74" t="s">
        <v>16</v>
      </c>
      <c r="H333" s="74">
        <v>0</v>
      </c>
      <c r="I333" s="74">
        <v>0</v>
      </c>
      <c r="J333" s="74">
        <v>0</v>
      </c>
      <c r="K333" s="74">
        <v>0</v>
      </c>
      <c r="L333" s="171" t="s">
        <v>153</v>
      </c>
      <c r="M333" s="172" t="s">
        <v>2516</v>
      </c>
      <c r="N333" s="181" t="s">
        <v>3455</v>
      </c>
      <c r="O333" s="181" t="s">
        <v>3437</v>
      </c>
      <c r="P333" s="181">
        <v>0</v>
      </c>
      <c r="Q333" s="181" t="s">
        <v>3439</v>
      </c>
    </row>
    <row r="334" spans="1:17" ht="15" customHeight="1" x14ac:dyDescent="0.25">
      <c r="A334" s="170" t="s">
        <v>625</v>
      </c>
      <c r="B334" s="7" t="s">
        <v>1420</v>
      </c>
      <c r="C334" s="8" t="s">
        <v>626</v>
      </c>
      <c r="D334" s="8" t="s">
        <v>627</v>
      </c>
      <c r="E334" s="74">
        <v>26130</v>
      </c>
      <c r="F334" s="8" t="s">
        <v>2895</v>
      </c>
      <c r="G334" s="74" t="s">
        <v>16</v>
      </c>
      <c r="H334" s="74">
        <v>0</v>
      </c>
      <c r="I334" s="74">
        <v>0</v>
      </c>
      <c r="J334" s="74">
        <v>0</v>
      </c>
      <c r="K334" s="74">
        <v>0</v>
      </c>
      <c r="L334" s="171" t="s">
        <v>628</v>
      </c>
      <c r="M334" s="172" t="s">
        <v>1839</v>
      </c>
      <c r="N334" s="181" t="s">
        <v>3455</v>
      </c>
      <c r="O334" s="181" t="s">
        <v>3437</v>
      </c>
      <c r="P334" s="181">
        <v>0</v>
      </c>
      <c r="Q334" s="181" t="s">
        <v>3439</v>
      </c>
    </row>
    <row r="335" spans="1:17" ht="15" customHeight="1" x14ac:dyDescent="0.25">
      <c r="A335" s="170" t="s">
        <v>1060</v>
      </c>
      <c r="B335" s="7" t="s">
        <v>1420</v>
      </c>
      <c r="C335" s="8" t="s">
        <v>1009</v>
      </c>
      <c r="D335" s="8" t="s">
        <v>1010</v>
      </c>
      <c r="E335" s="74">
        <v>26130</v>
      </c>
      <c r="F335" s="8" t="s">
        <v>2895</v>
      </c>
      <c r="G335" s="74" t="s">
        <v>16</v>
      </c>
      <c r="H335" s="74">
        <v>0</v>
      </c>
      <c r="I335" s="74">
        <v>0</v>
      </c>
      <c r="J335" s="74">
        <v>0</v>
      </c>
      <c r="K335" s="74">
        <v>0</v>
      </c>
      <c r="L335" s="171" t="s">
        <v>1061</v>
      </c>
      <c r="M335" s="172" t="s">
        <v>1840</v>
      </c>
      <c r="N335" s="181" t="s">
        <v>3455</v>
      </c>
      <c r="O335" s="181" t="s">
        <v>3437</v>
      </c>
      <c r="P335" s="181">
        <v>0</v>
      </c>
      <c r="Q335" s="181" t="s">
        <v>3439</v>
      </c>
    </row>
    <row r="336" spans="1:17" ht="15" customHeight="1" x14ac:dyDescent="0.25">
      <c r="A336" s="170" t="s">
        <v>333</v>
      </c>
      <c r="B336" s="7" t="s">
        <v>1421</v>
      </c>
      <c r="C336" s="8" t="s">
        <v>334</v>
      </c>
      <c r="D336" s="8" t="s">
        <v>1379</v>
      </c>
      <c r="E336" s="74">
        <v>26130</v>
      </c>
      <c r="F336" s="8" t="s">
        <v>2895</v>
      </c>
      <c r="G336" s="74" t="s">
        <v>16</v>
      </c>
      <c r="H336" s="74">
        <v>0</v>
      </c>
      <c r="I336" s="74">
        <v>0</v>
      </c>
      <c r="J336" s="74">
        <v>0</v>
      </c>
      <c r="K336" s="74">
        <v>0</v>
      </c>
      <c r="L336" s="171" t="s">
        <v>335</v>
      </c>
      <c r="M336" s="172" t="s">
        <v>2521</v>
      </c>
      <c r="N336" s="181" t="s">
        <v>3455</v>
      </c>
      <c r="O336" s="181" t="s">
        <v>3437</v>
      </c>
      <c r="P336" s="181">
        <v>0</v>
      </c>
      <c r="Q336" s="181" t="s">
        <v>3439</v>
      </c>
    </row>
    <row r="337" spans="1:17" ht="15" customHeight="1" x14ac:dyDescent="0.25">
      <c r="A337" s="170" t="s">
        <v>1008</v>
      </c>
      <c r="B337" s="7" t="s">
        <v>1421</v>
      </c>
      <c r="C337" s="8" t="s">
        <v>1009</v>
      </c>
      <c r="D337" s="8" t="s">
        <v>1010</v>
      </c>
      <c r="E337" s="74">
        <v>26130</v>
      </c>
      <c r="F337" s="8" t="s">
        <v>2895</v>
      </c>
      <c r="G337" s="74" t="s">
        <v>16</v>
      </c>
      <c r="H337" s="74">
        <v>0</v>
      </c>
      <c r="I337" s="74">
        <v>0</v>
      </c>
      <c r="J337" s="74">
        <v>0</v>
      </c>
      <c r="K337" s="74">
        <v>0</v>
      </c>
      <c r="L337" s="171" t="s">
        <v>1011</v>
      </c>
      <c r="M337" s="172" t="s">
        <v>1838</v>
      </c>
      <c r="N337" s="181" t="s">
        <v>3455</v>
      </c>
      <c r="O337" s="181" t="s">
        <v>3437</v>
      </c>
      <c r="P337" s="181">
        <v>0</v>
      </c>
      <c r="Q337" s="181" t="s">
        <v>3439</v>
      </c>
    </row>
    <row r="338" spans="1:17" ht="15" customHeight="1" x14ac:dyDescent="0.25">
      <c r="A338" s="170" t="s">
        <v>1183</v>
      </c>
      <c r="B338" s="7" t="s">
        <v>1421</v>
      </c>
      <c r="C338" s="8" t="s">
        <v>1184</v>
      </c>
      <c r="D338" s="8" t="s">
        <v>1185</v>
      </c>
      <c r="E338" s="74">
        <v>26130</v>
      </c>
      <c r="F338" s="8" t="s">
        <v>2895</v>
      </c>
      <c r="G338" s="74" t="s">
        <v>16</v>
      </c>
      <c r="H338" s="74">
        <v>0</v>
      </c>
      <c r="I338" s="74">
        <v>0</v>
      </c>
      <c r="J338" s="74">
        <v>0</v>
      </c>
      <c r="K338" s="74">
        <v>0</v>
      </c>
      <c r="L338" s="171" t="s">
        <v>1186</v>
      </c>
      <c r="M338" s="172" t="s">
        <v>3012</v>
      </c>
      <c r="N338" s="181" t="s">
        <v>3455</v>
      </c>
      <c r="O338" s="181" t="s">
        <v>3437</v>
      </c>
      <c r="P338" s="181">
        <v>0</v>
      </c>
      <c r="Q338" s="181" t="s">
        <v>3439</v>
      </c>
    </row>
    <row r="339" spans="1:17" ht="15" customHeight="1" x14ac:dyDescent="0.25">
      <c r="A339" s="170" t="s">
        <v>1327</v>
      </c>
      <c r="B339" s="7" t="s">
        <v>1420</v>
      </c>
      <c r="C339" s="8" t="s">
        <v>1328</v>
      </c>
      <c r="D339" s="8" t="s">
        <v>1329</v>
      </c>
      <c r="E339" s="74">
        <v>26140</v>
      </c>
      <c r="F339" s="8" t="s">
        <v>2896</v>
      </c>
      <c r="G339" s="74" t="s">
        <v>43</v>
      </c>
      <c r="H339" s="74">
        <v>0</v>
      </c>
      <c r="I339" s="74">
        <v>0</v>
      </c>
      <c r="J339" s="74">
        <v>0</v>
      </c>
      <c r="K339" s="74" t="s">
        <v>1997</v>
      </c>
      <c r="L339" s="171" t="s">
        <v>1330</v>
      </c>
      <c r="M339" s="172" t="s">
        <v>1841</v>
      </c>
      <c r="N339" s="181" t="s">
        <v>3482</v>
      </c>
      <c r="O339" s="181" t="s">
        <v>3437</v>
      </c>
      <c r="P339" s="181">
        <v>0</v>
      </c>
      <c r="Q339" s="181" t="s">
        <v>3439</v>
      </c>
    </row>
    <row r="340" spans="1:17" ht="15" customHeight="1" x14ac:dyDescent="0.25">
      <c r="A340" s="170" t="s">
        <v>1317</v>
      </c>
      <c r="B340" s="7" t="s">
        <v>1421</v>
      </c>
      <c r="C340" s="8" t="s">
        <v>1318</v>
      </c>
      <c r="D340" s="8" t="s">
        <v>1319</v>
      </c>
      <c r="E340" s="74">
        <v>26140</v>
      </c>
      <c r="F340" s="8" t="s">
        <v>2896</v>
      </c>
      <c r="G340" s="74" t="s">
        <v>43</v>
      </c>
      <c r="H340" s="74">
        <v>0</v>
      </c>
      <c r="I340" s="74">
        <v>0</v>
      </c>
      <c r="J340" s="74">
        <v>0</v>
      </c>
      <c r="K340" s="74" t="s">
        <v>1997</v>
      </c>
      <c r="L340" s="171" t="s">
        <v>1320</v>
      </c>
      <c r="M340" s="172" t="s">
        <v>1582</v>
      </c>
      <c r="N340" s="181" t="s">
        <v>3468</v>
      </c>
      <c r="O340" s="181" t="s">
        <v>3437</v>
      </c>
      <c r="P340" s="181">
        <v>0</v>
      </c>
      <c r="Q340" s="181" t="s">
        <v>3439</v>
      </c>
    </row>
    <row r="341" spans="1:17" ht="15" customHeight="1" x14ac:dyDescent="0.25">
      <c r="A341" s="170" t="s">
        <v>336</v>
      </c>
      <c r="B341" s="7" t="s">
        <v>1422</v>
      </c>
      <c r="C341" s="8" t="s">
        <v>337</v>
      </c>
      <c r="D341" s="8" t="s">
        <v>337</v>
      </c>
      <c r="E341" s="74">
        <v>26140</v>
      </c>
      <c r="F341" s="8" t="s">
        <v>2896</v>
      </c>
      <c r="G341" s="74" t="s">
        <v>43</v>
      </c>
      <c r="H341" s="74">
        <v>0</v>
      </c>
      <c r="I341" s="74">
        <v>0</v>
      </c>
      <c r="J341" s="74">
        <v>0</v>
      </c>
      <c r="K341" s="74">
        <v>0</v>
      </c>
      <c r="L341" s="171" t="s">
        <v>338</v>
      </c>
      <c r="M341" s="172" t="s">
        <v>1842</v>
      </c>
      <c r="N341" s="181" t="s">
        <v>3450</v>
      </c>
      <c r="O341" s="181" t="s">
        <v>3437</v>
      </c>
      <c r="P341" s="181">
        <v>0</v>
      </c>
      <c r="Q341" s="181" t="s">
        <v>3439</v>
      </c>
    </row>
    <row r="342" spans="1:17" ht="15" customHeight="1" x14ac:dyDescent="0.25">
      <c r="A342" s="170" t="s">
        <v>339</v>
      </c>
      <c r="B342" s="7" t="s">
        <v>1422</v>
      </c>
      <c r="C342" s="8"/>
      <c r="D342" s="8" t="s">
        <v>2777</v>
      </c>
      <c r="E342" s="74">
        <v>26130</v>
      </c>
      <c r="F342" s="8" t="s">
        <v>2897</v>
      </c>
      <c r="G342" s="74" t="s">
        <v>16</v>
      </c>
      <c r="H342" s="74">
        <v>0</v>
      </c>
      <c r="I342" s="74">
        <v>0</v>
      </c>
      <c r="J342" s="74">
        <v>0</v>
      </c>
      <c r="K342" s="74">
        <v>0</v>
      </c>
      <c r="L342" s="171" t="s">
        <v>2909</v>
      </c>
      <c r="M342" s="172" t="s">
        <v>2523</v>
      </c>
      <c r="N342" s="181" t="s">
        <v>3436</v>
      </c>
      <c r="O342" s="181" t="s">
        <v>3437</v>
      </c>
      <c r="P342" s="181">
        <v>0</v>
      </c>
      <c r="Q342" s="182">
        <v>46996</v>
      </c>
    </row>
    <row r="343" spans="1:17" ht="15" customHeight="1" x14ac:dyDescent="0.25">
      <c r="A343" s="170" t="s">
        <v>340</v>
      </c>
      <c r="B343" s="7" t="s">
        <v>1421</v>
      </c>
      <c r="C343" s="8"/>
      <c r="D343" s="8" t="s">
        <v>2778</v>
      </c>
      <c r="E343" s="74">
        <v>26110</v>
      </c>
      <c r="F343" s="8" t="s">
        <v>2898</v>
      </c>
      <c r="G343" s="74" t="s">
        <v>16</v>
      </c>
      <c r="H343" s="74" t="s">
        <v>1978</v>
      </c>
      <c r="I343" s="74">
        <v>0</v>
      </c>
      <c r="J343" s="74">
        <v>0</v>
      </c>
      <c r="K343" s="74" t="s">
        <v>3289</v>
      </c>
      <c r="L343" s="171">
        <v>967213209</v>
      </c>
      <c r="M343" s="7" t="s">
        <v>3014</v>
      </c>
      <c r="N343" s="181" t="s">
        <v>3507</v>
      </c>
      <c r="O343" s="181" t="s">
        <v>3437</v>
      </c>
      <c r="P343" s="181">
        <v>0</v>
      </c>
      <c r="Q343" s="181" t="s">
        <v>3439</v>
      </c>
    </row>
    <row r="344" spans="1:17" ht="15" customHeight="1" x14ac:dyDescent="0.25">
      <c r="A344" s="170" t="s">
        <v>341</v>
      </c>
      <c r="B344" s="7" t="s">
        <v>1422</v>
      </c>
      <c r="C344" s="8"/>
      <c r="D344" s="8" t="s">
        <v>1368</v>
      </c>
      <c r="E344" s="74">
        <v>26210</v>
      </c>
      <c r="F344" s="8" t="s">
        <v>2899</v>
      </c>
      <c r="G344" s="74" t="s">
        <v>43</v>
      </c>
      <c r="H344" s="74">
        <v>0</v>
      </c>
      <c r="I344" s="74">
        <v>1</v>
      </c>
      <c r="J344" s="74">
        <v>0</v>
      </c>
      <c r="K344" s="74">
        <v>0</v>
      </c>
      <c r="L344" s="171">
        <v>967627544</v>
      </c>
      <c r="M344" s="172" t="s">
        <v>3369</v>
      </c>
      <c r="N344" s="181" t="s">
        <v>3455</v>
      </c>
      <c r="O344" s="181" t="s">
        <v>3437</v>
      </c>
      <c r="P344" s="181">
        <v>0</v>
      </c>
      <c r="Q344" s="181" t="s">
        <v>3439</v>
      </c>
    </row>
    <row r="345" spans="1:17" ht="15" customHeight="1" x14ac:dyDescent="0.25">
      <c r="A345" s="170" t="s">
        <v>342</v>
      </c>
      <c r="B345" s="7" t="s">
        <v>1422</v>
      </c>
      <c r="C345" s="8"/>
      <c r="D345" s="8" t="s">
        <v>2779</v>
      </c>
      <c r="E345" s="74">
        <v>26190</v>
      </c>
      <c r="F345" s="8" t="s">
        <v>2900</v>
      </c>
      <c r="G345" s="74" t="s">
        <v>1520</v>
      </c>
      <c r="H345" s="74">
        <v>0</v>
      </c>
      <c r="I345" s="74">
        <v>0</v>
      </c>
      <c r="J345" s="74">
        <v>0</v>
      </c>
      <c r="K345" s="74" t="s">
        <v>3290</v>
      </c>
      <c r="L345" s="171" t="s">
        <v>343</v>
      </c>
      <c r="M345" s="172" t="s">
        <v>3350</v>
      </c>
      <c r="N345" s="181" t="s">
        <v>3436</v>
      </c>
      <c r="O345" s="181" t="s">
        <v>3437</v>
      </c>
      <c r="P345" s="181">
        <v>0</v>
      </c>
      <c r="Q345" s="181" t="s">
        <v>3441</v>
      </c>
    </row>
    <row r="346" spans="1:17" ht="15" customHeight="1" x14ac:dyDescent="0.25">
      <c r="A346" s="170" t="s">
        <v>629</v>
      </c>
      <c r="B346" s="7" t="s">
        <v>1420</v>
      </c>
      <c r="C346" s="8"/>
      <c r="D346" s="8" t="s">
        <v>3276</v>
      </c>
      <c r="E346" s="74">
        <v>26240</v>
      </c>
      <c r="F346" s="8" t="s">
        <v>2901</v>
      </c>
      <c r="G346" s="74" t="s">
        <v>43</v>
      </c>
      <c r="H346" s="74">
        <v>0</v>
      </c>
      <c r="I346" s="74">
        <v>0</v>
      </c>
      <c r="J346" s="74">
        <v>0</v>
      </c>
      <c r="K346" s="74">
        <v>0</v>
      </c>
      <c r="L346" s="171" t="s">
        <v>631</v>
      </c>
      <c r="M346" s="170" t="s">
        <v>3052</v>
      </c>
      <c r="N346" s="181" t="s">
        <v>3436</v>
      </c>
      <c r="O346" s="181" t="s">
        <v>3437</v>
      </c>
      <c r="P346" s="181">
        <v>0</v>
      </c>
      <c r="Q346" s="181" t="s">
        <v>3441</v>
      </c>
    </row>
    <row r="347" spans="1:17" ht="15" customHeight="1" x14ac:dyDescent="0.25">
      <c r="A347" s="170" t="s">
        <v>926</v>
      </c>
      <c r="B347" s="7" t="s">
        <v>1421</v>
      </c>
      <c r="C347" s="8" t="s">
        <v>927</v>
      </c>
      <c r="D347" s="8" t="s">
        <v>3276</v>
      </c>
      <c r="E347" s="74">
        <v>26240</v>
      </c>
      <c r="F347" s="8" t="s">
        <v>2901</v>
      </c>
      <c r="G347" s="74" t="s">
        <v>43</v>
      </c>
      <c r="H347" s="74">
        <v>0</v>
      </c>
      <c r="I347" s="74">
        <v>1</v>
      </c>
      <c r="J347" s="74">
        <v>0</v>
      </c>
      <c r="K347" s="74">
        <v>0</v>
      </c>
      <c r="L347" s="171" t="s">
        <v>929</v>
      </c>
      <c r="M347" s="170" t="s">
        <v>3370</v>
      </c>
      <c r="N347" s="181" t="s">
        <v>3436</v>
      </c>
      <c r="O347" s="181" t="s">
        <v>3437</v>
      </c>
      <c r="P347" s="181">
        <v>0</v>
      </c>
      <c r="Q347" s="181" t="s">
        <v>3441</v>
      </c>
    </row>
    <row r="348" spans="1:17" ht="15" customHeight="1" x14ac:dyDescent="0.25">
      <c r="A348" s="170" t="s">
        <v>344</v>
      </c>
      <c r="B348" s="7" t="s">
        <v>1422</v>
      </c>
      <c r="C348" s="8" t="s">
        <v>345</v>
      </c>
      <c r="D348" s="8" t="s">
        <v>3430</v>
      </c>
      <c r="E348" s="74">
        <v>26240</v>
      </c>
      <c r="F348" s="8" t="s">
        <v>2902</v>
      </c>
      <c r="G348" s="74" t="s">
        <v>43</v>
      </c>
      <c r="H348" s="74">
        <v>0</v>
      </c>
      <c r="I348" s="74">
        <v>0</v>
      </c>
      <c r="J348" s="74">
        <v>0</v>
      </c>
      <c r="K348" s="74">
        <v>0</v>
      </c>
      <c r="L348" s="171" t="s">
        <v>347</v>
      </c>
      <c r="M348" s="172" t="s">
        <v>1845</v>
      </c>
      <c r="N348" s="181" t="s">
        <v>3436</v>
      </c>
      <c r="O348" s="181" t="s">
        <v>3437</v>
      </c>
      <c r="P348" s="181">
        <v>0</v>
      </c>
      <c r="Q348" s="181" t="s">
        <v>3439</v>
      </c>
    </row>
    <row r="349" spans="1:17" ht="15" customHeight="1" x14ac:dyDescent="0.25">
      <c r="A349" s="170" t="s">
        <v>348</v>
      </c>
      <c r="B349" s="7" t="s">
        <v>1422</v>
      </c>
      <c r="C349" s="8" t="s">
        <v>2886</v>
      </c>
      <c r="D349" s="8" t="s">
        <v>349</v>
      </c>
      <c r="E349" s="74">
        <v>26240</v>
      </c>
      <c r="F349" s="8" t="s">
        <v>2902</v>
      </c>
      <c r="G349" s="74" t="s">
        <v>43</v>
      </c>
      <c r="H349" s="74">
        <v>0</v>
      </c>
      <c r="I349" s="74">
        <v>0</v>
      </c>
      <c r="J349" s="74">
        <v>0</v>
      </c>
      <c r="K349" s="74" t="s">
        <v>3058</v>
      </c>
      <c r="L349" s="171" t="s">
        <v>350</v>
      </c>
      <c r="M349" s="172" t="s">
        <v>3419</v>
      </c>
      <c r="N349" s="181" t="s">
        <v>3455</v>
      </c>
      <c r="O349" s="181" t="s">
        <v>3437</v>
      </c>
      <c r="P349" s="181">
        <v>0</v>
      </c>
      <c r="Q349" s="181" t="s">
        <v>3439</v>
      </c>
    </row>
    <row r="350" spans="1:17" ht="15" customHeight="1" x14ac:dyDescent="0.25">
      <c r="A350" s="170" t="s">
        <v>351</v>
      </c>
      <c r="B350" s="7" t="s">
        <v>1421</v>
      </c>
      <c r="C350" s="8"/>
      <c r="D350" s="8" t="s">
        <v>2780</v>
      </c>
      <c r="E350" s="74">
        <v>26300</v>
      </c>
      <c r="F350" s="8" t="s">
        <v>2903</v>
      </c>
      <c r="G350" s="74" t="s">
        <v>1520</v>
      </c>
      <c r="H350" s="74" t="s">
        <v>1999</v>
      </c>
      <c r="I350" s="74">
        <v>0</v>
      </c>
      <c r="J350" s="74">
        <v>0</v>
      </c>
      <c r="K350" s="74">
        <v>0</v>
      </c>
      <c r="L350" s="171" t="s">
        <v>352</v>
      </c>
      <c r="M350" s="172" t="s">
        <v>1588</v>
      </c>
      <c r="N350" s="181" t="s">
        <v>3508</v>
      </c>
      <c r="O350" s="181" t="s">
        <v>3437</v>
      </c>
      <c r="P350" s="181">
        <v>0</v>
      </c>
      <c r="Q350" s="181" t="s">
        <v>3439</v>
      </c>
    </row>
    <row r="351" spans="1:17" ht="15" customHeight="1" x14ac:dyDescent="0.25">
      <c r="A351" s="170" t="s">
        <v>289</v>
      </c>
      <c r="B351" s="7" t="s">
        <v>1421</v>
      </c>
      <c r="C351" s="8"/>
      <c r="D351" s="8" t="s">
        <v>2781</v>
      </c>
      <c r="E351" s="74">
        <v>26150</v>
      </c>
      <c r="F351" s="8" t="s">
        <v>2905</v>
      </c>
      <c r="G351" s="74" t="s">
        <v>9</v>
      </c>
      <c r="H351" s="74">
        <v>0</v>
      </c>
      <c r="I351" s="74">
        <v>0</v>
      </c>
      <c r="J351" s="74">
        <v>0</v>
      </c>
      <c r="K351" s="74">
        <v>0</v>
      </c>
      <c r="L351" s="171" t="s">
        <v>290</v>
      </c>
      <c r="M351" s="172" t="s">
        <v>1575</v>
      </c>
      <c r="N351" s="181" t="s">
        <v>3509</v>
      </c>
      <c r="O351" s="181" t="s">
        <v>3437</v>
      </c>
      <c r="P351" s="181">
        <v>0</v>
      </c>
      <c r="Q351" s="182">
        <v>46996</v>
      </c>
    </row>
    <row r="352" spans="1:17" ht="15" customHeight="1" x14ac:dyDescent="0.25">
      <c r="A352" s="170" t="s">
        <v>296</v>
      </c>
      <c r="B352" s="7" t="s">
        <v>1421</v>
      </c>
      <c r="C352" s="8"/>
      <c r="D352" s="8" t="s">
        <v>1362</v>
      </c>
      <c r="E352" s="74">
        <v>26190</v>
      </c>
      <c r="F352" s="8" t="s">
        <v>2906</v>
      </c>
      <c r="G352" s="74" t="s">
        <v>1520</v>
      </c>
      <c r="H352" s="74">
        <v>0</v>
      </c>
      <c r="I352" s="74">
        <v>0</v>
      </c>
      <c r="J352" s="74">
        <v>0</v>
      </c>
      <c r="K352" s="74" t="s">
        <v>3290</v>
      </c>
      <c r="L352" s="171" t="s">
        <v>297</v>
      </c>
      <c r="M352" s="172" t="s">
        <v>1846</v>
      </c>
      <c r="N352" s="181" t="s">
        <v>3482</v>
      </c>
      <c r="O352" s="181" t="s">
        <v>3437</v>
      </c>
      <c r="P352" s="181">
        <v>0</v>
      </c>
      <c r="Q352" s="181" t="s">
        <v>3441</v>
      </c>
    </row>
    <row r="353" spans="1:17" ht="15" customHeight="1" x14ac:dyDescent="0.25">
      <c r="A353" s="170" t="s">
        <v>304</v>
      </c>
      <c r="B353" s="7" t="s">
        <v>1422</v>
      </c>
      <c r="C353" s="8"/>
      <c r="D353" s="8" t="s">
        <v>7</v>
      </c>
      <c r="E353" s="74">
        <v>26110</v>
      </c>
      <c r="F353" s="8" t="s">
        <v>2907</v>
      </c>
      <c r="G353" s="74" t="s">
        <v>16</v>
      </c>
      <c r="H353" s="74" t="s">
        <v>1978</v>
      </c>
      <c r="I353" s="74">
        <v>0</v>
      </c>
      <c r="J353" s="74">
        <v>0</v>
      </c>
      <c r="K353" s="74" t="s">
        <v>3289</v>
      </c>
      <c r="L353" s="171" t="s">
        <v>305</v>
      </c>
      <c r="M353" s="172" t="s">
        <v>1847</v>
      </c>
      <c r="N353" s="181" t="s">
        <v>3510</v>
      </c>
      <c r="O353" s="181" t="s">
        <v>3437</v>
      </c>
      <c r="P353" s="181">
        <v>0</v>
      </c>
      <c r="Q353" s="181" t="s">
        <v>3439</v>
      </c>
    </row>
    <row r="354" spans="1:17" ht="15" customHeight="1" x14ac:dyDescent="0.25">
      <c r="A354" s="170" t="s">
        <v>364</v>
      </c>
      <c r="B354" s="7" t="s">
        <v>1421</v>
      </c>
      <c r="C354" s="8"/>
      <c r="D354" s="8" t="s">
        <v>2782</v>
      </c>
      <c r="E354" s="74">
        <v>26400</v>
      </c>
      <c r="F354" s="8" t="s">
        <v>1591</v>
      </c>
      <c r="G354" s="74" t="s">
        <v>9</v>
      </c>
      <c r="H354" s="74" t="s">
        <v>1982</v>
      </c>
      <c r="I354" s="74">
        <v>0</v>
      </c>
      <c r="J354" s="74">
        <v>0</v>
      </c>
      <c r="K354" s="74">
        <v>0</v>
      </c>
      <c r="L354" s="171">
        <v>752070861</v>
      </c>
      <c r="M354" s="172" t="s">
        <v>1849</v>
      </c>
      <c r="N354" s="181" t="s">
        <v>3466</v>
      </c>
      <c r="O354" s="181" t="s">
        <v>3437</v>
      </c>
      <c r="P354" s="181">
        <v>0</v>
      </c>
      <c r="Q354" s="181" t="s">
        <v>3439</v>
      </c>
    </row>
    <row r="355" spans="1:17" ht="15" customHeight="1" x14ac:dyDescent="0.25">
      <c r="A355" s="170" t="s">
        <v>1032</v>
      </c>
      <c r="B355" s="7" t="s">
        <v>1420</v>
      </c>
      <c r="C355" s="8"/>
      <c r="D355" s="8" t="s">
        <v>1033</v>
      </c>
      <c r="E355" s="74">
        <v>26790</v>
      </c>
      <c r="F355" s="8" t="s">
        <v>1034</v>
      </c>
      <c r="G355" s="74" t="s">
        <v>16</v>
      </c>
      <c r="H355" s="74">
        <v>0</v>
      </c>
      <c r="I355" s="74">
        <v>0</v>
      </c>
      <c r="J355" s="74">
        <v>0</v>
      </c>
      <c r="K355" s="74">
        <v>0</v>
      </c>
      <c r="L355" s="171" t="s">
        <v>1035</v>
      </c>
      <c r="M355" s="172" t="s">
        <v>1848</v>
      </c>
      <c r="N355" s="181" t="s">
        <v>3436</v>
      </c>
      <c r="O355" s="181" t="s">
        <v>3437</v>
      </c>
      <c r="P355" s="181">
        <v>0</v>
      </c>
      <c r="Q355" s="181" t="s">
        <v>3441</v>
      </c>
    </row>
    <row r="356" spans="1:17" ht="15" customHeight="1" x14ac:dyDescent="0.25">
      <c r="A356" s="170" t="s">
        <v>1036</v>
      </c>
      <c r="B356" s="7" t="s">
        <v>1421</v>
      </c>
      <c r="C356" s="8"/>
      <c r="D356" s="8" t="s">
        <v>1033</v>
      </c>
      <c r="E356" s="74">
        <v>26790</v>
      </c>
      <c r="F356" s="8" t="s">
        <v>1034</v>
      </c>
      <c r="G356" s="74" t="s">
        <v>16</v>
      </c>
      <c r="H356" s="74">
        <v>0</v>
      </c>
      <c r="I356" s="74">
        <v>1</v>
      </c>
      <c r="J356" s="74">
        <v>0</v>
      </c>
      <c r="K356" s="74">
        <v>0</v>
      </c>
      <c r="L356" s="171" t="s">
        <v>1037</v>
      </c>
      <c r="M356" s="172" t="s">
        <v>1593</v>
      </c>
      <c r="N356" s="181" t="s">
        <v>3436</v>
      </c>
      <c r="O356" s="181" t="s">
        <v>3437</v>
      </c>
      <c r="P356" s="181">
        <v>0</v>
      </c>
      <c r="Q356" s="181" t="s">
        <v>3441</v>
      </c>
    </row>
    <row r="357" spans="1:17" ht="15" customHeight="1" x14ac:dyDescent="0.25">
      <c r="A357" s="170" t="s">
        <v>632</v>
      </c>
      <c r="B357" s="7" t="s">
        <v>1420</v>
      </c>
      <c r="C357" s="8" t="s">
        <v>147</v>
      </c>
      <c r="D357" s="8" t="s">
        <v>1404</v>
      </c>
      <c r="E357" s="74">
        <v>26600</v>
      </c>
      <c r="F357" s="8" t="s">
        <v>3120</v>
      </c>
      <c r="G357" s="74" t="s">
        <v>1526</v>
      </c>
      <c r="H357" s="74">
        <v>0</v>
      </c>
      <c r="I357" s="74">
        <v>0</v>
      </c>
      <c r="J357" s="74">
        <v>0</v>
      </c>
      <c r="K357" s="74">
        <v>0</v>
      </c>
      <c r="L357" s="171" t="s">
        <v>634</v>
      </c>
      <c r="M357" s="170" t="s">
        <v>2478</v>
      </c>
      <c r="N357" s="181" t="s">
        <v>3456</v>
      </c>
      <c r="O357" s="181" t="s">
        <v>3437</v>
      </c>
      <c r="P357" s="181">
        <v>0</v>
      </c>
      <c r="Q357" s="181" t="s">
        <v>3439</v>
      </c>
    </row>
    <row r="358" spans="1:17" ht="15" customHeight="1" x14ac:dyDescent="0.25">
      <c r="A358" s="170" t="s">
        <v>1045</v>
      </c>
      <c r="B358" s="7" t="s">
        <v>1420</v>
      </c>
      <c r="C358" s="8" t="s">
        <v>10</v>
      </c>
      <c r="D358" s="8" t="s">
        <v>1412</v>
      </c>
      <c r="E358" s="74">
        <v>26600</v>
      </c>
      <c r="F358" s="8" t="s">
        <v>3120</v>
      </c>
      <c r="G358" s="74" t="s">
        <v>1526</v>
      </c>
      <c r="H358" s="74">
        <v>0</v>
      </c>
      <c r="I358" s="74">
        <v>0</v>
      </c>
      <c r="J358" s="74">
        <v>0</v>
      </c>
      <c r="K358" s="74">
        <v>0</v>
      </c>
      <c r="L358" s="171" t="s">
        <v>1046</v>
      </c>
      <c r="M358" s="172" t="s">
        <v>1851</v>
      </c>
      <c r="N358" s="181" t="s">
        <v>3436</v>
      </c>
      <c r="O358" s="181" t="s">
        <v>3437</v>
      </c>
      <c r="P358" s="181">
        <v>0</v>
      </c>
      <c r="Q358" s="181" t="s">
        <v>3441</v>
      </c>
    </row>
    <row r="359" spans="1:17" ht="15" customHeight="1" x14ac:dyDescent="0.25">
      <c r="A359" s="170" t="s">
        <v>365</v>
      </c>
      <c r="B359" s="7" t="s">
        <v>1421</v>
      </c>
      <c r="C359" s="8" t="s">
        <v>147</v>
      </c>
      <c r="D359" s="8" t="s">
        <v>366</v>
      </c>
      <c r="E359" s="74">
        <v>26600</v>
      </c>
      <c r="F359" s="8" t="s">
        <v>3120</v>
      </c>
      <c r="G359" s="74" t="s">
        <v>1526</v>
      </c>
      <c r="H359" s="74">
        <v>0</v>
      </c>
      <c r="I359" s="74">
        <v>0</v>
      </c>
      <c r="J359" s="74">
        <v>0</v>
      </c>
      <c r="K359" s="74">
        <v>0</v>
      </c>
      <c r="L359" s="171" t="s">
        <v>367</v>
      </c>
      <c r="M359" s="172" t="s">
        <v>3395</v>
      </c>
      <c r="N359" s="181" t="s">
        <v>3481</v>
      </c>
      <c r="O359" s="181" t="s">
        <v>3437</v>
      </c>
      <c r="P359" s="181">
        <v>0</v>
      </c>
      <c r="Q359" s="181" t="s">
        <v>3439</v>
      </c>
    </row>
    <row r="360" spans="1:17" ht="15" customHeight="1" x14ac:dyDescent="0.25">
      <c r="A360" s="170" t="s">
        <v>368</v>
      </c>
      <c r="B360" s="7" t="s">
        <v>1421</v>
      </c>
      <c r="C360" s="8" t="s">
        <v>10</v>
      </c>
      <c r="D360" s="8" t="s">
        <v>369</v>
      </c>
      <c r="E360" s="74">
        <v>26600</v>
      </c>
      <c r="F360" s="8" t="s">
        <v>3120</v>
      </c>
      <c r="G360" s="74" t="s">
        <v>1526</v>
      </c>
      <c r="H360" s="74">
        <v>0</v>
      </c>
      <c r="I360" s="74">
        <v>0</v>
      </c>
      <c r="J360" s="74">
        <v>0</v>
      </c>
      <c r="K360" s="74">
        <v>0</v>
      </c>
      <c r="L360" s="171" t="s">
        <v>370</v>
      </c>
      <c r="M360" s="172" t="s">
        <v>1850</v>
      </c>
      <c r="N360" s="181" t="s">
        <v>3436</v>
      </c>
      <c r="O360" s="181" t="s">
        <v>3437</v>
      </c>
      <c r="P360" s="181">
        <v>0</v>
      </c>
      <c r="Q360" s="181" t="s">
        <v>3441</v>
      </c>
    </row>
    <row r="361" spans="1:17" ht="15" customHeight="1" x14ac:dyDescent="0.25">
      <c r="A361" s="170" t="s">
        <v>1331</v>
      </c>
      <c r="B361" s="7" t="s">
        <v>1422</v>
      </c>
      <c r="C361" s="8" t="s">
        <v>1332</v>
      </c>
      <c r="D361" s="8" t="s">
        <v>1333</v>
      </c>
      <c r="E361" s="74">
        <v>26770</v>
      </c>
      <c r="F361" s="8" t="s">
        <v>1334</v>
      </c>
      <c r="G361" s="74" t="s">
        <v>113</v>
      </c>
      <c r="H361" s="74">
        <v>0</v>
      </c>
      <c r="I361" s="74">
        <v>0</v>
      </c>
      <c r="J361" s="74">
        <v>0</v>
      </c>
      <c r="K361" s="74">
        <v>0</v>
      </c>
      <c r="L361" s="171" t="s">
        <v>1335</v>
      </c>
      <c r="M361" s="172" t="s">
        <v>1852</v>
      </c>
      <c r="N361" s="181" t="s">
        <v>3444</v>
      </c>
      <c r="O361" s="181" t="s">
        <v>3437</v>
      </c>
      <c r="P361" s="181">
        <v>0</v>
      </c>
      <c r="Q361" s="181" t="s">
        <v>3439</v>
      </c>
    </row>
    <row r="362" spans="1:17" ht="15" customHeight="1" x14ac:dyDescent="0.25">
      <c r="A362" s="170" t="s">
        <v>1359</v>
      </c>
      <c r="B362" s="7" t="s">
        <v>1421</v>
      </c>
      <c r="C362" s="8"/>
      <c r="D362" s="8" t="s">
        <v>2761</v>
      </c>
      <c r="E362" s="74">
        <v>26390</v>
      </c>
      <c r="F362" s="8" t="s">
        <v>1360</v>
      </c>
      <c r="G362" s="74" t="s">
        <v>43</v>
      </c>
      <c r="H362" s="74" t="s">
        <v>1979</v>
      </c>
      <c r="I362" s="74">
        <v>0</v>
      </c>
      <c r="J362" s="74">
        <v>0</v>
      </c>
      <c r="K362" s="74">
        <v>0</v>
      </c>
      <c r="L362" s="171" t="s">
        <v>1361</v>
      </c>
      <c r="M362" s="170" t="s">
        <v>1743</v>
      </c>
      <c r="N362" s="181" t="s">
        <v>3511</v>
      </c>
      <c r="O362" s="181" t="s">
        <v>3437</v>
      </c>
      <c r="P362" s="181">
        <v>0</v>
      </c>
      <c r="Q362" s="181" t="s">
        <v>3439</v>
      </c>
    </row>
    <row r="363" spans="1:17" ht="15" customHeight="1" x14ac:dyDescent="0.25">
      <c r="A363" s="170" t="s">
        <v>375</v>
      </c>
      <c r="B363" s="7" t="s">
        <v>1421</v>
      </c>
      <c r="C363" s="8"/>
      <c r="D363" s="8" t="s">
        <v>7</v>
      </c>
      <c r="E363" s="74">
        <v>26750</v>
      </c>
      <c r="F363" s="8" t="s">
        <v>376</v>
      </c>
      <c r="G363" s="74" t="s">
        <v>1527</v>
      </c>
      <c r="H363" s="74">
        <v>0</v>
      </c>
      <c r="I363" s="74">
        <v>0</v>
      </c>
      <c r="J363" s="74">
        <v>0</v>
      </c>
      <c r="K363" s="74">
        <v>0</v>
      </c>
      <c r="L363" s="171" t="s">
        <v>377</v>
      </c>
      <c r="M363" s="170" t="s">
        <v>2465</v>
      </c>
      <c r="N363" s="181" t="s">
        <v>3512</v>
      </c>
      <c r="O363" s="181" t="s">
        <v>3437</v>
      </c>
      <c r="P363" s="181">
        <v>0</v>
      </c>
      <c r="Q363" s="181" t="s">
        <v>3439</v>
      </c>
    </row>
    <row r="364" spans="1:17" ht="15" customHeight="1" x14ac:dyDescent="0.25">
      <c r="A364" s="170" t="s">
        <v>834</v>
      </c>
      <c r="B364" s="7" t="s">
        <v>1420</v>
      </c>
      <c r="C364" s="8"/>
      <c r="D364" s="8" t="s">
        <v>2784</v>
      </c>
      <c r="E364" s="74">
        <v>26790</v>
      </c>
      <c r="F364" s="8" t="s">
        <v>835</v>
      </c>
      <c r="G364" s="74" t="s">
        <v>16</v>
      </c>
      <c r="H364" s="74">
        <v>0</v>
      </c>
      <c r="I364" s="74">
        <v>0</v>
      </c>
      <c r="J364" s="74">
        <v>0</v>
      </c>
      <c r="K364" s="74">
        <v>0</v>
      </c>
      <c r="L364" s="171" t="s">
        <v>836</v>
      </c>
      <c r="M364" s="172" t="s">
        <v>3353</v>
      </c>
      <c r="N364" s="181" t="s">
        <v>3482</v>
      </c>
      <c r="O364" s="181" t="s">
        <v>3437</v>
      </c>
      <c r="P364" s="181">
        <v>0</v>
      </c>
      <c r="Q364" s="181" t="s">
        <v>3441</v>
      </c>
    </row>
    <row r="365" spans="1:17" ht="15" customHeight="1" x14ac:dyDescent="0.25">
      <c r="A365" s="170" t="s">
        <v>855</v>
      </c>
      <c r="B365" s="7" t="s">
        <v>1421</v>
      </c>
      <c r="C365" s="8"/>
      <c r="D365" s="8" t="s">
        <v>2785</v>
      </c>
      <c r="E365" s="74">
        <v>26790</v>
      </c>
      <c r="F365" s="8" t="s">
        <v>835</v>
      </c>
      <c r="G365" s="74" t="s">
        <v>16</v>
      </c>
      <c r="H365" s="74">
        <v>0</v>
      </c>
      <c r="I365" s="74">
        <v>0</v>
      </c>
      <c r="J365" s="74">
        <v>0</v>
      </c>
      <c r="K365" s="74">
        <v>0</v>
      </c>
      <c r="L365" s="171" t="s">
        <v>856</v>
      </c>
      <c r="M365" s="172" t="s">
        <v>1595</v>
      </c>
      <c r="N365" s="181" t="s">
        <v>3482</v>
      </c>
      <c r="O365" s="181" t="s">
        <v>3437</v>
      </c>
      <c r="P365" s="181">
        <v>0</v>
      </c>
      <c r="Q365" s="181" t="s">
        <v>3441</v>
      </c>
    </row>
    <row r="366" spans="1:17" ht="15" customHeight="1" x14ac:dyDescent="0.25">
      <c r="A366" s="170" t="s">
        <v>1159</v>
      </c>
      <c r="B366" s="7" t="s">
        <v>1420</v>
      </c>
      <c r="C366" s="8"/>
      <c r="D366" s="8" t="s">
        <v>379</v>
      </c>
      <c r="E366" s="74">
        <v>26120</v>
      </c>
      <c r="F366" s="8" t="s">
        <v>380</v>
      </c>
      <c r="G366" s="74" t="s">
        <v>1523</v>
      </c>
      <c r="H366" s="74">
        <v>0</v>
      </c>
      <c r="I366" s="74">
        <v>0</v>
      </c>
      <c r="J366" s="74">
        <v>0</v>
      </c>
      <c r="K366" s="74">
        <v>0</v>
      </c>
      <c r="L366" s="171" t="s">
        <v>1160</v>
      </c>
      <c r="M366" s="172" t="s">
        <v>2833</v>
      </c>
      <c r="N366" s="181" t="s">
        <v>3436</v>
      </c>
      <c r="O366" s="181" t="s">
        <v>3437</v>
      </c>
      <c r="P366" s="181">
        <v>0</v>
      </c>
      <c r="Q366" s="181" t="s">
        <v>3439</v>
      </c>
    </row>
    <row r="367" spans="1:17" ht="15" customHeight="1" x14ac:dyDescent="0.25">
      <c r="A367" s="170" t="s">
        <v>378</v>
      </c>
      <c r="B367" s="7" t="s">
        <v>1421</v>
      </c>
      <c r="C367" s="8"/>
      <c r="D367" s="8" t="s">
        <v>379</v>
      </c>
      <c r="E367" s="74">
        <v>26120</v>
      </c>
      <c r="F367" s="8" t="s">
        <v>380</v>
      </c>
      <c r="G367" s="74" t="s">
        <v>1523</v>
      </c>
      <c r="H367" s="74">
        <v>0</v>
      </c>
      <c r="I367" s="74">
        <v>0</v>
      </c>
      <c r="J367" s="74">
        <v>0</v>
      </c>
      <c r="K367" s="74">
        <v>0</v>
      </c>
      <c r="L367" s="171" t="s">
        <v>381</v>
      </c>
      <c r="M367" s="172" t="s">
        <v>1855</v>
      </c>
      <c r="N367" s="181" t="s">
        <v>3436</v>
      </c>
      <c r="O367" s="181" t="s">
        <v>3437</v>
      </c>
      <c r="P367" s="181">
        <v>0</v>
      </c>
      <c r="Q367" s="181" t="s">
        <v>3439</v>
      </c>
    </row>
    <row r="368" spans="1:17" ht="15" customHeight="1" x14ac:dyDescent="0.25">
      <c r="A368" s="170" t="s">
        <v>382</v>
      </c>
      <c r="B368" s="7" t="s">
        <v>1421</v>
      </c>
      <c r="C368" s="8"/>
      <c r="D368" s="8" t="s">
        <v>383</v>
      </c>
      <c r="E368" s="74">
        <v>26310</v>
      </c>
      <c r="F368" s="8" t="s">
        <v>384</v>
      </c>
      <c r="G368" s="74" t="s">
        <v>9</v>
      </c>
      <c r="H368" s="74">
        <v>0</v>
      </c>
      <c r="I368" s="74">
        <v>0</v>
      </c>
      <c r="J368" s="74">
        <v>0</v>
      </c>
      <c r="K368" s="74">
        <v>0</v>
      </c>
      <c r="L368" s="171" t="s">
        <v>385</v>
      </c>
      <c r="M368" s="172" t="s">
        <v>1856</v>
      </c>
      <c r="N368" s="181" t="s">
        <v>3444</v>
      </c>
      <c r="O368" s="181" t="s">
        <v>3437</v>
      </c>
      <c r="P368" s="181">
        <v>0</v>
      </c>
      <c r="Q368" s="182">
        <v>46996</v>
      </c>
    </row>
    <row r="369" spans="1:17" ht="15" customHeight="1" x14ac:dyDescent="0.25">
      <c r="A369" s="170" t="s">
        <v>142</v>
      </c>
      <c r="B369" s="7" t="s">
        <v>1420</v>
      </c>
      <c r="C369" s="8" t="s">
        <v>143</v>
      </c>
      <c r="D369" s="8" t="s">
        <v>144</v>
      </c>
      <c r="E369" s="74">
        <v>26000</v>
      </c>
      <c r="F369" s="8" t="s">
        <v>140</v>
      </c>
      <c r="G369" s="74" t="s">
        <v>1555</v>
      </c>
      <c r="H369" s="74">
        <v>0</v>
      </c>
      <c r="I369" s="74">
        <v>0</v>
      </c>
      <c r="J369" s="74">
        <v>0</v>
      </c>
      <c r="K369" s="74">
        <v>0</v>
      </c>
      <c r="L369" s="171" t="s">
        <v>145</v>
      </c>
      <c r="M369" s="172" t="s">
        <v>1601</v>
      </c>
      <c r="N369" s="181" t="s">
        <v>3443</v>
      </c>
      <c r="O369" s="181" t="s">
        <v>3437</v>
      </c>
      <c r="P369" s="181">
        <v>0</v>
      </c>
      <c r="Q369" s="181" t="s">
        <v>3439</v>
      </c>
    </row>
    <row r="370" spans="1:17" ht="15" customHeight="1" x14ac:dyDescent="0.25">
      <c r="A370" s="170" t="s">
        <v>638</v>
      </c>
      <c r="B370" s="7" t="s">
        <v>1420</v>
      </c>
      <c r="C370" s="8" t="s">
        <v>639</v>
      </c>
      <c r="D370" s="8" t="s">
        <v>640</v>
      </c>
      <c r="E370" s="74">
        <v>26000</v>
      </c>
      <c r="F370" s="8" t="s">
        <v>140</v>
      </c>
      <c r="G370" s="74" t="s">
        <v>1555</v>
      </c>
      <c r="H370" s="74">
        <v>0</v>
      </c>
      <c r="I370" s="74">
        <v>0</v>
      </c>
      <c r="J370" s="74">
        <v>0</v>
      </c>
      <c r="K370" s="74">
        <v>0</v>
      </c>
      <c r="L370" s="171" t="s">
        <v>641</v>
      </c>
      <c r="M370" s="172" t="s">
        <v>2933</v>
      </c>
      <c r="N370" s="181" t="s">
        <v>3443</v>
      </c>
      <c r="O370" s="181" t="s">
        <v>3437</v>
      </c>
      <c r="P370" s="181">
        <v>0</v>
      </c>
      <c r="Q370" s="181" t="s">
        <v>3439</v>
      </c>
    </row>
    <row r="371" spans="1:17" ht="15" customHeight="1" x14ac:dyDescent="0.25">
      <c r="A371" s="170" t="s">
        <v>642</v>
      </c>
      <c r="B371" s="7" t="s">
        <v>1420</v>
      </c>
      <c r="C371" s="8" t="s">
        <v>643</v>
      </c>
      <c r="D371" s="8" t="s">
        <v>644</v>
      </c>
      <c r="E371" s="74">
        <v>26000</v>
      </c>
      <c r="F371" s="8" t="s">
        <v>140</v>
      </c>
      <c r="G371" s="74" t="s">
        <v>1555</v>
      </c>
      <c r="H371" s="74">
        <v>0</v>
      </c>
      <c r="I371" s="74">
        <v>0</v>
      </c>
      <c r="J371" s="74">
        <v>0</v>
      </c>
      <c r="K371" s="74">
        <v>0</v>
      </c>
      <c r="L371" s="171" t="s">
        <v>645</v>
      </c>
      <c r="M371" s="172" t="s">
        <v>1863</v>
      </c>
      <c r="N371" s="181" t="s">
        <v>3443</v>
      </c>
      <c r="O371" s="181" t="s">
        <v>3437</v>
      </c>
      <c r="P371" s="181">
        <v>0</v>
      </c>
      <c r="Q371" s="181" t="s">
        <v>3439</v>
      </c>
    </row>
    <row r="372" spans="1:17" ht="15" customHeight="1" x14ac:dyDescent="0.25">
      <c r="A372" s="170" t="s">
        <v>646</v>
      </c>
      <c r="B372" s="7" t="s">
        <v>1420</v>
      </c>
      <c r="C372" s="8" t="s">
        <v>647</v>
      </c>
      <c r="D372" s="8" t="s">
        <v>648</v>
      </c>
      <c r="E372" s="74">
        <v>26000</v>
      </c>
      <c r="F372" s="8" t="s">
        <v>140</v>
      </c>
      <c r="G372" s="74" t="s">
        <v>1555</v>
      </c>
      <c r="H372" s="74">
        <v>0</v>
      </c>
      <c r="I372" s="74">
        <v>0</v>
      </c>
      <c r="J372" s="74">
        <v>0</v>
      </c>
      <c r="K372" s="74">
        <v>0</v>
      </c>
      <c r="L372" s="171" t="s">
        <v>649</v>
      </c>
      <c r="M372" s="172" t="s">
        <v>1867</v>
      </c>
      <c r="N372" s="181" t="s">
        <v>3443</v>
      </c>
      <c r="O372" s="181" t="s">
        <v>3437</v>
      </c>
      <c r="P372" s="181">
        <v>0</v>
      </c>
      <c r="Q372" s="181" t="s">
        <v>3439</v>
      </c>
    </row>
    <row r="373" spans="1:17" ht="15" customHeight="1" x14ac:dyDescent="0.2">
      <c r="A373" s="170" t="s">
        <v>650</v>
      </c>
      <c r="B373" s="7" t="s">
        <v>1420</v>
      </c>
      <c r="C373" s="8" t="s">
        <v>651</v>
      </c>
      <c r="D373" s="8" t="s">
        <v>652</v>
      </c>
      <c r="E373" s="74">
        <v>26000</v>
      </c>
      <c r="F373" s="8" t="s">
        <v>140</v>
      </c>
      <c r="G373" s="74" t="s">
        <v>1555</v>
      </c>
      <c r="H373" s="74">
        <v>0</v>
      </c>
      <c r="I373" s="74">
        <v>0</v>
      </c>
      <c r="J373" s="74">
        <v>0</v>
      </c>
      <c r="K373" s="74">
        <v>0</v>
      </c>
      <c r="L373" s="171" t="s">
        <v>653</v>
      </c>
      <c r="M373" s="176" t="s">
        <v>3387</v>
      </c>
      <c r="N373" s="181" t="s">
        <v>3443</v>
      </c>
      <c r="O373" s="181" t="s">
        <v>3437</v>
      </c>
      <c r="P373" s="181">
        <v>0</v>
      </c>
      <c r="Q373" s="181" t="s">
        <v>3439</v>
      </c>
    </row>
    <row r="374" spans="1:17" ht="15" customHeight="1" x14ac:dyDescent="0.25">
      <c r="A374" s="170" t="s">
        <v>654</v>
      </c>
      <c r="B374" s="7" t="s">
        <v>1420</v>
      </c>
      <c r="C374" s="8" t="s">
        <v>425</v>
      </c>
      <c r="D374" s="8" t="s">
        <v>655</v>
      </c>
      <c r="E374" s="74">
        <v>26000</v>
      </c>
      <c r="F374" s="8" t="s">
        <v>140</v>
      </c>
      <c r="G374" s="74" t="s">
        <v>1555</v>
      </c>
      <c r="H374" s="74">
        <v>0</v>
      </c>
      <c r="I374" s="74">
        <v>0</v>
      </c>
      <c r="J374" s="74">
        <v>0</v>
      </c>
      <c r="K374" s="74">
        <v>0</v>
      </c>
      <c r="L374" s="171" t="s">
        <v>656</v>
      </c>
      <c r="M374" s="172" t="s">
        <v>1868</v>
      </c>
      <c r="N374" s="181" t="s">
        <v>3443</v>
      </c>
      <c r="O374" s="181" t="s">
        <v>3437</v>
      </c>
      <c r="P374" s="181">
        <v>0</v>
      </c>
      <c r="Q374" s="181" t="s">
        <v>3439</v>
      </c>
    </row>
    <row r="375" spans="1:17" ht="15" customHeight="1" x14ac:dyDescent="0.25">
      <c r="A375" s="170" t="s">
        <v>1396</v>
      </c>
      <c r="B375" s="7" t="s">
        <v>1420</v>
      </c>
      <c r="C375" s="8" t="s">
        <v>1258</v>
      </c>
      <c r="D375" s="8" t="s">
        <v>1397</v>
      </c>
      <c r="E375" s="74">
        <v>25999</v>
      </c>
      <c r="F375" s="8" t="s">
        <v>140</v>
      </c>
      <c r="G375" s="74" t="s">
        <v>1555</v>
      </c>
      <c r="H375" s="74">
        <v>0</v>
      </c>
      <c r="I375" s="74">
        <v>0</v>
      </c>
      <c r="J375" s="74">
        <v>0</v>
      </c>
      <c r="K375" s="74" t="s">
        <v>1997</v>
      </c>
      <c r="L375" s="171">
        <v>475431445</v>
      </c>
      <c r="M375" s="172" t="s">
        <v>3374</v>
      </c>
      <c r="N375" s="181" t="s">
        <v>3513</v>
      </c>
      <c r="O375" s="181" t="s">
        <v>3437</v>
      </c>
      <c r="P375" s="181">
        <v>0</v>
      </c>
      <c r="Q375" s="181" t="s">
        <v>3439</v>
      </c>
    </row>
    <row r="376" spans="1:17" ht="15" customHeight="1" x14ac:dyDescent="0.25">
      <c r="A376" s="170" t="s">
        <v>657</v>
      </c>
      <c r="B376" s="7" t="s">
        <v>1420</v>
      </c>
      <c r="C376" s="8" t="s">
        <v>658</v>
      </c>
      <c r="D376" s="8" t="s">
        <v>659</v>
      </c>
      <c r="E376" s="74">
        <v>26000</v>
      </c>
      <c r="F376" s="8" t="s">
        <v>140</v>
      </c>
      <c r="G376" s="74" t="s">
        <v>1555</v>
      </c>
      <c r="H376" s="74">
        <v>0</v>
      </c>
      <c r="I376" s="74">
        <v>0</v>
      </c>
      <c r="J376" s="74">
        <v>0</v>
      </c>
      <c r="K376" s="74">
        <v>0</v>
      </c>
      <c r="L376" s="171" t="s">
        <v>660</v>
      </c>
      <c r="M376" s="172" t="s">
        <v>1864</v>
      </c>
      <c r="N376" s="181" t="s">
        <v>3443</v>
      </c>
      <c r="O376" s="181" t="s">
        <v>3437</v>
      </c>
      <c r="P376" s="181">
        <v>0</v>
      </c>
      <c r="Q376" s="181" t="s">
        <v>3439</v>
      </c>
    </row>
    <row r="377" spans="1:17" ht="15" customHeight="1" x14ac:dyDescent="0.25">
      <c r="A377" s="170" t="s">
        <v>661</v>
      </c>
      <c r="B377" s="7" t="s">
        <v>1420</v>
      </c>
      <c r="C377" s="8" t="s">
        <v>662</v>
      </c>
      <c r="D377" s="8" t="s">
        <v>663</v>
      </c>
      <c r="E377" s="74">
        <v>26000</v>
      </c>
      <c r="F377" s="8" t="s">
        <v>140</v>
      </c>
      <c r="G377" s="74" t="s">
        <v>1555</v>
      </c>
      <c r="H377" s="74">
        <v>0</v>
      </c>
      <c r="I377" s="74">
        <v>0</v>
      </c>
      <c r="J377" s="74" t="s">
        <v>2918</v>
      </c>
      <c r="K377" s="74" t="s">
        <v>3059</v>
      </c>
      <c r="L377" s="171" t="s">
        <v>664</v>
      </c>
      <c r="M377" s="172" t="s">
        <v>3355</v>
      </c>
      <c r="N377" s="181" t="s">
        <v>3443</v>
      </c>
      <c r="O377" s="181" t="s">
        <v>3437</v>
      </c>
      <c r="P377" s="181">
        <v>0</v>
      </c>
      <c r="Q377" s="181" t="s">
        <v>3439</v>
      </c>
    </row>
    <row r="378" spans="1:17" ht="15" customHeight="1" x14ac:dyDescent="0.25">
      <c r="A378" s="170" t="s">
        <v>795</v>
      </c>
      <c r="B378" s="7" t="s">
        <v>1420</v>
      </c>
      <c r="C378" s="8" t="s">
        <v>796</v>
      </c>
      <c r="D378" s="8" t="s">
        <v>797</v>
      </c>
      <c r="E378" s="74">
        <v>26000</v>
      </c>
      <c r="F378" s="8" t="s">
        <v>140</v>
      </c>
      <c r="G378" s="74" t="s">
        <v>1555</v>
      </c>
      <c r="H378" s="74">
        <v>0</v>
      </c>
      <c r="I378" s="74">
        <v>0</v>
      </c>
      <c r="J378" s="74">
        <v>0</v>
      </c>
      <c r="K378" s="74">
        <v>0</v>
      </c>
      <c r="L378" s="171" t="s">
        <v>798</v>
      </c>
      <c r="M378" s="172" t="s">
        <v>3388</v>
      </c>
      <c r="N378" s="181" t="s">
        <v>3443</v>
      </c>
      <c r="O378" s="181" t="s">
        <v>3437</v>
      </c>
      <c r="P378" s="181">
        <v>0</v>
      </c>
      <c r="Q378" s="181" t="s">
        <v>3439</v>
      </c>
    </row>
    <row r="379" spans="1:17" ht="15" customHeight="1" x14ac:dyDescent="0.25">
      <c r="A379" s="170" t="s">
        <v>821</v>
      </c>
      <c r="B379" s="7" t="s">
        <v>1420</v>
      </c>
      <c r="C379" s="8" t="s">
        <v>822</v>
      </c>
      <c r="D379" s="8" t="s">
        <v>823</v>
      </c>
      <c r="E379" s="74">
        <v>26000</v>
      </c>
      <c r="F379" s="8" t="s">
        <v>140</v>
      </c>
      <c r="G379" s="74" t="s">
        <v>1555</v>
      </c>
      <c r="H379" s="74">
        <v>0</v>
      </c>
      <c r="I379" s="74">
        <v>0</v>
      </c>
      <c r="J379" s="74">
        <v>0</v>
      </c>
      <c r="K379" s="74" t="s">
        <v>1995</v>
      </c>
      <c r="L379" s="171" t="s">
        <v>824</v>
      </c>
      <c r="M379" s="170" t="s">
        <v>3356</v>
      </c>
      <c r="N379" s="181" t="s">
        <v>3443</v>
      </c>
      <c r="O379" s="181" t="s">
        <v>3437</v>
      </c>
      <c r="P379" s="181">
        <v>0</v>
      </c>
      <c r="Q379" s="181" t="s">
        <v>3439</v>
      </c>
    </row>
    <row r="380" spans="1:17" ht="15" customHeight="1" x14ac:dyDescent="0.25">
      <c r="A380" s="170" t="s">
        <v>1015</v>
      </c>
      <c r="B380" s="7" t="s">
        <v>1420</v>
      </c>
      <c r="C380" s="8" t="s">
        <v>868</v>
      </c>
      <c r="D380" s="8" t="s">
        <v>1016</v>
      </c>
      <c r="E380" s="74">
        <v>26000</v>
      </c>
      <c r="F380" s="8" t="s">
        <v>140</v>
      </c>
      <c r="G380" s="74" t="s">
        <v>1555</v>
      </c>
      <c r="H380" s="74">
        <v>0</v>
      </c>
      <c r="I380" s="74">
        <v>0</v>
      </c>
      <c r="J380" s="74">
        <v>0</v>
      </c>
      <c r="K380" s="74" t="s">
        <v>1995</v>
      </c>
      <c r="L380" s="171" t="s">
        <v>1388</v>
      </c>
      <c r="M380" s="170" t="s">
        <v>2705</v>
      </c>
      <c r="N380" s="181" t="s">
        <v>3443</v>
      </c>
      <c r="O380" s="181" t="s">
        <v>3437</v>
      </c>
      <c r="P380" s="181">
        <v>0</v>
      </c>
      <c r="Q380" s="181" t="s">
        <v>3439</v>
      </c>
    </row>
    <row r="381" spans="1:17" ht="15" customHeight="1" x14ac:dyDescent="0.25">
      <c r="A381" s="170" t="s">
        <v>1062</v>
      </c>
      <c r="B381" s="7" t="s">
        <v>1420</v>
      </c>
      <c r="C381" s="8" t="s">
        <v>1063</v>
      </c>
      <c r="D381" s="8" t="s">
        <v>1064</v>
      </c>
      <c r="E381" s="74">
        <v>26000</v>
      </c>
      <c r="F381" s="8" t="s">
        <v>140</v>
      </c>
      <c r="G381" s="74" t="s">
        <v>1555</v>
      </c>
      <c r="H381" s="74">
        <v>0</v>
      </c>
      <c r="I381" s="74">
        <v>0</v>
      </c>
      <c r="J381" s="74">
        <v>0</v>
      </c>
      <c r="K381" s="74" t="s">
        <v>1995</v>
      </c>
      <c r="L381" s="171" t="s">
        <v>1065</v>
      </c>
      <c r="M381" s="170" t="s">
        <v>1871</v>
      </c>
      <c r="N381" s="181" t="s">
        <v>3443</v>
      </c>
      <c r="O381" s="181" t="s">
        <v>3437</v>
      </c>
      <c r="P381" s="181">
        <v>0</v>
      </c>
      <c r="Q381" s="181" t="s">
        <v>3439</v>
      </c>
    </row>
    <row r="382" spans="1:17" ht="15" customHeight="1" x14ac:dyDescent="0.2">
      <c r="A382" s="170" t="s">
        <v>1220</v>
      </c>
      <c r="B382" s="7" t="s">
        <v>1420</v>
      </c>
      <c r="C382" s="8" t="s">
        <v>1176</v>
      </c>
      <c r="D382" s="8" t="s">
        <v>1221</v>
      </c>
      <c r="E382" s="74">
        <v>26000</v>
      </c>
      <c r="F382" s="8" t="s">
        <v>140</v>
      </c>
      <c r="G382" s="74" t="s">
        <v>1555</v>
      </c>
      <c r="H382" s="74">
        <v>0</v>
      </c>
      <c r="I382" s="74">
        <v>0</v>
      </c>
      <c r="J382" s="74">
        <v>0</v>
      </c>
      <c r="K382" s="74" t="s">
        <v>1997</v>
      </c>
      <c r="L382" s="171" t="s">
        <v>1222</v>
      </c>
      <c r="M382" s="173" t="s">
        <v>2805</v>
      </c>
      <c r="N382" s="181" t="s">
        <v>3443</v>
      </c>
      <c r="O382" s="181" t="s">
        <v>3437</v>
      </c>
      <c r="P382" s="181">
        <v>0</v>
      </c>
      <c r="Q382" s="181" t="s">
        <v>3439</v>
      </c>
    </row>
    <row r="383" spans="1:17" ht="15" customHeight="1" x14ac:dyDescent="0.25">
      <c r="A383" s="170" t="s">
        <v>1233</v>
      </c>
      <c r="B383" s="7" t="s">
        <v>1420</v>
      </c>
      <c r="C383" s="8" t="s">
        <v>1234</v>
      </c>
      <c r="D383" s="8" t="s">
        <v>1235</v>
      </c>
      <c r="E383" s="74">
        <v>26000</v>
      </c>
      <c r="F383" s="8" t="s">
        <v>140</v>
      </c>
      <c r="G383" s="74" t="s">
        <v>1555</v>
      </c>
      <c r="H383" s="74">
        <v>0</v>
      </c>
      <c r="I383" s="74">
        <v>0</v>
      </c>
      <c r="J383" s="74">
        <v>0</v>
      </c>
      <c r="K383" s="74" t="s">
        <v>1997</v>
      </c>
      <c r="L383" s="171" t="s">
        <v>1236</v>
      </c>
      <c r="M383" s="172" t="s">
        <v>1872</v>
      </c>
      <c r="N383" s="181" t="s">
        <v>3443</v>
      </c>
      <c r="O383" s="181" t="s">
        <v>3437</v>
      </c>
      <c r="P383" s="181">
        <v>0</v>
      </c>
      <c r="Q383" s="181" t="s">
        <v>3439</v>
      </c>
    </row>
    <row r="384" spans="1:17" ht="15" customHeight="1" x14ac:dyDescent="0.25">
      <c r="A384" s="170" t="s">
        <v>1382</v>
      </c>
      <c r="B384" s="7" t="s">
        <v>1420</v>
      </c>
      <c r="C384" s="8" t="s">
        <v>1254</v>
      </c>
      <c r="D384" s="8" t="s">
        <v>1255</v>
      </c>
      <c r="E384" s="74">
        <v>26001</v>
      </c>
      <c r="F384" s="8" t="s">
        <v>140</v>
      </c>
      <c r="G384" s="74" t="s">
        <v>1555</v>
      </c>
      <c r="H384" s="74">
        <v>0</v>
      </c>
      <c r="I384" s="74">
        <v>0</v>
      </c>
      <c r="J384" s="74">
        <v>0</v>
      </c>
      <c r="K384" s="74" t="s">
        <v>1995</v>
      </c>
      <c r="L384" s="171" t="s">
        <v>1392</v>
      </c>
      <c r="M384" s="172" t="s">
        <v>1873</v>
      </c>
      <c r="N384" s="181" t="s">
        <v>3443</v>
      </c>
      <c r="O384" s="181" t="s">
        <v>3437</v>
      </c>
      <c r="P384" s="181">
        <v>0</v>
      </c>
      <c r="Q384" s="181" t="s">
        <v>3439</v>
      </c>
    </row>
    <row r="385" spans="1:17" ht="15" customHeight="1" x14ac:dyDescent="0.25">
      <c r="A385" s="170" t="s">
        <v>390</v>
      </c>
      <c r="B385" s="7" t="s">
        <v>1421</v>
      </c>
      <c r="C385" s="8" t="s">
        <v>1411</v>
      </c>
      <c r="D385" s="8" t="s">
        <v>391</v>
      </c>
      <c r="E385" s="74">
        <v>26000</v>
      </c>
      <c r="F385" s="8" t="s">
        <v>140</v>
      </c>
      <c r="G385" s="74" t="s">
        <v>1555</v>
      </c>
      <c r="H385" s="74">
        <v>0</v>
      </c>
      <c r="I385" s="74">
        <v>0</v>
      </c>
      <c r="J385" s="74">
        <v>0</v>
      </c>
      <c r="K385" s="74">
        <v>0</v>
      </c>
      <c r="L385" s="171" t="s">
        <v>392</v>
      </c>
      <c r="M385" s="170" t="s">
        <v>3354</v>
      </c>
      <c r="N385" s="181" t="s">
        <v>3443</v>
      </c>
      <c r="O385" s="181" t="s">
        <v>3437</v>
      </c>
      <c r="P385" s="181">
        <v>0</v>
      </c>
      <c r="Q385" s="181" t="s">
        <v>3439</v>
      </c>
    </row>
    <row r="386" spans="1:17" ht="15" customHeight="1" x14ac:dyDescent="0.25">
      <c r="A386" s="170" t="s">
        <v>393</v>
      </c>
      <c r="B386" s="7" t="s">
        <v>1421</v>
      </c>
      <c r="C386" s="8" t="s">
        <v>3278</v>
      </c>
      <c r="D386" s="8" t="s">
        <v>394</v>
      </c>
      <c r="E386" s="74">
        <v>26000</v>
      </c>
      <c r="F386" s="8" t="s">
        <v>140</v>
      </c>
      <c r="G386" s="74" t="s">
        <v>1555</v>
      </c>
      <c r="H386" s="74">
        <v>0</v>
      </c>
      <c r="I386" s="74">
        <v>0</v>
      </c>
      <c r="J386" s="74">
        <v>0</v>
      </c>
      <c r="K386" s="74">
        <v>0</v>
      </c>
      <c r="L386" s="171" t="s">
        <v>395</v>
      </c>
      <c r="M386" s="172" t="s">
        <v>2807</v>
      </c>
      <c r="N386" s="181" t="s">
        <v>3446</v>
      </c>
      <c r="O386" s="181" t="s">
        <v>3437</v>
      </c>
      <c r="P386" s="181">
        <v>0</v>
      </c>
      <c r="Q386" s="181" t="s">
        <v>3439</v>
      </c>
    </row>
    <row r="387" spans="1:17" ht="15" customHeight="1" x14ac:dyDescent="0.25">
      <c r="A387" s="170" t="s">
        <v>396</v>
      </c>
      <c r="B387" s="7" t="s">
        <v>1421</v>
      </c>
      <c r="C387" s="8" t="s">
        <v>397</v>
      </c>
      <c r="D387" s="8" t="s">
        <v>398</v>
      </c>
      <c r="E387" s="74">
        <v>26000</v>
      </c>
      <c r="F387" s="8" t="s">
        <v>140</v>
      </c>
      <c r="G387" s="74" t="s">
        <v>1555</v>
      </c>
      <c r="H387" s="74">
        <v>0</v>
      </c>
      <c r="I387" s="74">
        <v>0</v>
      </c>
      <c r="J387" s="74">
        <v>0</v>
      </c>
      <c r="K387" s="74">
        <v>0</v>
      </c>
      <c r="L387" s="171" t="s">
        <v>399</v>
      </c>
      <c r="M387" s="172" t="s">
        <v>3385</v>
      </c>
      <c r="N387" s="181" t="s">
        <v>3514</v>
      </c>
      <c r="O387" s="181" t="s">
        <v>3437</v>
      </c>
      <c r="P387" s="181">
        <v>0</v>
      </c>
      <c r="Q387" s="181" t="s">
        <v>3439</v>
      </c>
    </row>
    <row r="388" spans="1:17" ht="15" customHeight="1" x14ac:dyDescent="0.25">
      <c r="A388" s="170" t="s">
        <v>810</v>
      </c>
      <c r="B388" s="7" t="s">
        <v>1421</v>
      </c>
      <c r="C388" s="8" t="s">
        <v>796</v>
      </c>
      <c r="D388" s="8" t="s">
        <v>811</v>
      </c>
      <c r="E388" s="74">
        <v>26000</v>
      </c>
      <c r="F388" s="8" t="s">
        <v>140</v>
      </c>
      <c r="G388" s="74" t="s">
        <v>1555</v>
      </c>
      <c r="H388" s="74">
        <v>0</v>
      </c>
      <c r="I388" s="74">
        <v>1</v>
      </c>
      <c r="J388" s="74">
        <v>0</v>
      </c>
      <c r="K388" s="74">
        <v>0</v>
      </c>
      <c r="L388" s="171" t="s">
        <v>812</v>
      </c>
      <c r="M388" s="170" t="s">
        <v>2934</v>
      </c>
      <c r="N388" s="181" t="s">
        <v>3443</v>
      </c>
      <c r="O388" s="181" t="s">
        <v>3437</v>
      </c>
      <c r="P388" s="181">
        <v>0</v>
      </c>
      <c r="Q388" s="181" t="s">
        <v>3439</v>
      </c>
    </row>
    <row r="389" spans="1:17" ht="15" customHeight="1" x14ac:dyDescent="0.25">
      <c r="A389" s="170" t="s">
        <v>958</v>
      </c>
      <c r="B389" s="7" t="s">
        <v>1421</v>
      </c>
      <c r="C389" s="8" t="s">
        <v>425</v>
      </c>
      <c r="D389" s="8" t="s">
        <v>959</v>
      </c>
      <c r="E389" s="74">
        <v>26000</v>
      </c>
      <c r="F389" s="8" t="s">
        <v>140</v>
      </c>
      <c r="G389" s="74" t="s">
        <v>1555</v>
      </c>
      <c r="H389" s="74">
        <v>0</v>
      </c>
      <c r="I389" s="74">
        <v>1</v>
      </c>
      <c r="J389" s="74">
        <v>0</v>
      </c>
      <c r="K389" s="74">
        <v>0</v>
      </c>
      <c r="L389" s="171" t="s">
        <v>960</v>
      </c>
      <c r="M389" s="172" t="s">
        <v>1859</v>
      </c>
      <c r="N389" s="181" t="s">
        <v>3443</v>
      </c>
      <c r="O389" s="181" t="s">
        <v>3437</v>
      </c>
      <c r="P389" s="181">
        <v>0</v>
      </c>
      <c r="Q389" s="181" t="s">
        <v>3439</v>
      </c>
    </row>
    <row r="390" spans="1:17" ht="15" customHeight="1" x14ac:dyDescent="0.25">
      <c r="A390" s="170" t="s">
        <v>1012</v>
      </c>
      <c r="B390" s="7" t="s">
        <v>1421</v>
      </c>
      <c r="C390" s="8" t="s">
        <v>651</v>
      </c>
      <c r="D390" s="8" t="s">
        <v>1013</v>
      </c>
      <c r="E390" s="74">
        <v>26000</v>
      </c>
      <c r="F390" s="8" t="s">
        <v>140</v>
      </c>
      <c r="G390" s="74" t="s">
        <v>1555</v>
      </c>
      <c r="H390" s="74">
        <v>0</v>
      </c>
      <c r="I390" s="74">
        <v>0</v>
      </c>
      <c r="J390" s="74">
        <v>0</v>
      </c>
      <c r="K390" s="74">
        <v>0</v>
      </c>
      <c r="L390" s="171" t="s">
        <v>1014</v>
      </c>
      <c r="M390" s="172" t="s">
        <v>1857</v>
      </c>
      <c r="N390" s="181" t="s">
        <v>3443</v>
      </c>
      <c r="O390" s="181" t="s">
        <v>3437</v>
      </c>
      <c r="P390" s="181">
        <v>0</v>
      </c>
      <c r="Q390" s="181" t="s">
        <v>3439</v>
      </c>
    </row>
    <row r="391" spans="1:17" ht="15" customHeight="1" x14ac:dyDescent="0.25">
      <c r="A391" s="170" t="s">
        <v>1047</v>
      </c>
      <c r="B391" s="7" t="s">
        <v>1421</v>
      </c>
      <c r="C391" s="8" t="s">
        <v>1048</v>
      </c>
      <c r="D391" s="8" t="s">
        <v>1049</v>
      </c>
      <c r="E391" s="74">
        <v>26000</v>
      </c>
      <c r="F391" s="8" t="s">
        <v>140</v>
      </c>
      <c r="G391" s="74" t="s">
        <v>1555</v>
      </c>
      <c r="H391" s="74">
        <v>0</v>
      </c>
      <c r="I391" s="74">
        <v>0</v>
      </c>
      <c r="J391" s="74">
        <v>0</v>
      </c>
      <c r="K391" s="74">
        <v>0</v>
      </c>
      <c r="L391" s="171" t="s">
        <v>1050</v>
      </c>
      <c r="M391" s="172" t="s">
        <v>1858</v>
      </c>
      <c r="N391" s="181" t="s">
        <v>3443</v>
      </c>
      <c r="O391" s="181" t="s">
        <v>3437</v>
      </c>
      <c r="P391" s="181">
        <v>0</v>
      </c>
      <c r="Q391" s="181" t="s">
        <v>3439</v>
      </c>
    </row>
    <row r="392" spans="1:17" ht="15" customHeight="1" x14ac:dyDescent="0.25">
      <c r="A392" s="170" t="s">
        <v>1175</v>
      </c>
      <c r="B392" s="7" t="s">
        <v>1421</v>
      </c>
      <c r="C392" s="8" t="s">
        <v>1176</v>
      </c>
      <c r="D392" s="8" t="s">
        <v>1177</v>
      </c>
      <c r="E392" s="74">
        <v>26000</v>
      </c>
      <c r="F392" s="8" t="s">
        <v>140</v>
      </c>
      <c r="G392" s="74" t="s">
        <v>1555</v>
      </c>
      <c r="H392" s="74">
        <v>0</v>
      </c>
      <c r="I392" s="74">
        <v>0</v>
      </c>
      <c r="J392" s="74">
        <v>0</v>
      </c>
      <c r="K392" s="74" t="s">
        <v>1997</v>
      </c>
      <c r="L392" s="171" t="s">
        <v>1178</v>
      </c>
      <c r="M392" s="170" t="s">
        <v>2482</v>
      </c>
      <c r="N392" s="181" t="s">
        <v>3443</v>
      </c>
      <c r="O392" s="181" t="s">
        <v>3437</v>
      </c>
      <c r="P392" s="181">
        <v>0</v>
      </c>
      <c r="Q392" s="181" t="s">
        <v>3439</v>
      </c>
    </row>
    <row r="393" spans="1:17" ht="15" customHeight="1" x14ac:dyDescent="0.25">
      <c r="A393" s="170" t="s">
        <v>1223</v>
      </c>
      <c r="B393" s="7" t="s">
        <v>1421</v>
      </c>
      <c r="C393" s="8" t="s">
        <v>1063</v>
      </c>
      <c r="D393" s="8" t="s">
        <v>1224</v>
      </c>
      <c r="E393" s="74">
        <v>26000</v>
      </c>
      <c r="F393" s="8" t="s">
        <v>140</v>
      </c>
      <c r="G393" s="74" t="s">
        <v>1555</v>
      </c>
      <c r="H393" s="74">
        <v>0</v>
      </c>
      <c r="I393" s="74">
        <v>0</v>
      </c>
      <c r="J393" s="74">
        <v>0</v>
      </c>
      <c r="K393" s="74" t="s">
        <v>1995</v>
      </c>
      <c r="L393" s="171" t="s">
        <v>1225</v>
      </c>
      <c r="M393" s="172" t="s">
        <v>1860</v>
      </c>
      <c r="N393" s="181" t="s">
        <v>3443</v>
      </c>
      <c r="O393" s="181" t="s">
        <v>3437</v>
      </c>
      <c r="P393" s="181">
        <v>0</v>
      </c>
      <c r="Q393" s="181" t="s">
        <v>3439</v>
      </c>
    </row>
    <row r="394" spans="1:17" ht="15" customHeight="1" x14ac:dyDescent="0.25">
      <c r="A394" s="170" t="s">
        <v>1237</v>
      </c>
      <c r="B394" s="7" t="s">
        <v>1421</v>
      </c>
      <c r="C394" s="8" t="s">
        <v>1234</v>
      </c>
      <c r="D394" s="8" t="s">
        <v>1238</v>
      </c>
      <c r="E394" s="74">
        <v>26000</v>
      </c>
      <c r="F394" s="8" t="s">
        <v>140</v>
      </c>
      <c r="G394" s="74" t="s">
        <v>1555</v>
      </c>
      <c r="H394" s="74">
        <v>0</v>
      </c>
      <c r="I394" s="74">
        <v>0</v>
      </c>
      <c r="J394" s="74">
        <v>0</v>
      </c>
      <c r="K394" s="74" t="s">
        <v>1997</v>
      </c>
      <c r="L394" s="171" t="s">
        <v>1239</v>
      </c>
      <c r="M394" s="172" t="s">
        <v>1861</v>
      </c>
      <c r="N394" s="181" t="s">
        <v>3443</v>
      </c>
      <c r="O394" s="181" t="s">
        <v>3437</v>
      </c>
      <c r="P394" s="181">
        <v>0</v>
      </c>
      <c r="Q394" s="181" t="s">
        <v>3439</v>
      </c>
    </row>
    <row r="395" spans="1:17" ht="15" customHeight="1" x14ac:dyDescent="0.25">
      <c r="A395" s="170" t="s">
        <v>1253</v>
      </c>
      <c r="B395" s="7" t="s">
        <v>1421</v>
      </c>
      <c r="C395" s="8" t="s">
        <v>1254</v>
      </c>
      <c r="D395" s="8" t="s">
        <v>1255</v>
      </c>
      <c r="E395" s="74">
        <v>26000</v>
      </c>
      <c r="F395" s="8" t="s">
        <v>140</v>
      </c>
      <c r="G395" s="74" t="s">
        <v>1555</v>
      </c>
      <c r="H395" s="74">
        <v>0</v>
      </c>
      <c r="I395" s="74">
        <v>0</v>
      </c>
      <c r="J395" s="74">
        <v>0</v>
      </c>
      <c r="K395" s="74" t="s">
        <v>1995</v>
      </c>
      <c r="L395" s="171" t="s">
        <v>1256</v>
      </c>
      <c r="M395" s="172" t="s">
        <v>1862</v>
      </c>
      <c r="N395" s="181" t="s">
        <v>3443</v>
      </c>
      <c r="O395" s="181" t="s">
        <v>3437</v>
      </c>
      <c r="P395" s="181">
        <v>0</v>
      </c>
      <c r="Q395" s="181" t="s">
        <v>3439</v>
      </c>
    </row>
    <row r="396" spans="1:17" ht="15" customHeight="1" x14ac:dyDescent="0.25">
      <c r="A396" s="170" t="s">
        <v>1257</v>
      </c>
      <c r="B396" s="7" t="s">
        <v>1421</v>
      </c>
      <c r="C396" s="8" t="s">
        <v>1258</v>
      </c>
      <c r="D396" s="8" t="s">
        <v>1259</v>
      </c>
      <c r="E396" s="74">
        <v>26000</v>
      </c>
      <c r="F396" s="8" t="s">
        <v>140</v>
      </c>
      <c r="G396" s="74" t="s">
        <v>1555</v>
      </c>
      <c r="H396" s="74">
        <v>0</v>
      </c>
      <c r="I396" s="74">
        <v>0</v>
      </c>
      <c r="J396" s="74">
        <v>0</v>
      </c>
      <c r="K396" s="74" t="s">
        <v>1997</v>
      </c>
      <c r="L396" s="171" t="s">
        <v>1260</v>
      </c>
      <c r="M396" s="172" t="s">
        <v>1596</v>
      </c>
      <c r="N396" s="181" t="s">
        <v>3506</v>
      </c>
      <c r="O396" s="181" t="s">
        <v>3437</v>
      </c>
      <c r="P396" s="181">
        <v>0</v>
      </c>
      <c r="Q396" s="181" t="s">
        <v>3439</v>
      </c>
    </row>
    <row r="397" spans="1:17" ht="15" customHeight="1" x14ac:dyDescent="0.25">
      <c r="A397" s="170" t="s">
        <v>1263</v>
      </c>
      <c r="B397" s="7" t="s">
        <v>1421</v>
      </c>
      <c r="C397" s="178" t="s">
        <v>822</v>
      </c>
      <c r="D397" s="178" t="s">
        <v>1264</v>
      </c>
      <c r="E397" s="177">
        <v>26000</v>
      </c>
      <c r="F397" s="178" t="s">
        <v>140</v>
      </c>
      <c r="G397" s="177" t="s">
        <v>1555</v>
      </c>
      <c r="H397" s="177">
        <v>0</v>
      </c>
      <c r="I397" s="177">
        <v>1</v>
      </c>
      <c r="J397" s="177">
        <v>0</v>
      </c>
      <c r="K397" s="177" t="s">
        <v>1995</v>
      </c>
      <c r="L397" s="179" t="s">
        <v>1265</v>
      </c>
      <c r="M397" s="180" t="s">
        <v>2808</v>
      </c>
      <c r="N397" s="181" t="s">
        <v>3443</v>
      </c>
      <c r="O397" s="181" t="s">
        <v>3437</v>
      </c>
      <c r="P397" s="181">
        <v>0</v>
      </c>
      <c r="Q397" s="181" t="s">
        <v>3439</v>
      </c>
    </row>
    <row r="398" spans="1:17" ht="15" customHeight="1" x14ac:dyDescent="0.25">
      <c r="A398" s="170" t="s">
        <v>1289</v>
      </c>
      <c r="B398" s="7" t="s">
        <v>1421</v>
      </c>
      <c r="C398" s="8" t="s">
        <v>737</v>
      </c>
      <c r="D398" s="8" t="s">
        <v>1290</v>
      </c>
      <c r="E398" s="74">
        <v>26000</v>
      </c>
      <c r="F398" s="8" t="s">
        <v>140</v>
      </c>
      <c r="G398" s="74" t="s">
        <v>1555</v>
      </c>
      <c r="H398" s="74">
        <v>0</v>
      </c>
      <c r="I398" s="74">
        <v>0</v>
      </c>
      <c r="J398" s="74">
        <v>0</v>
      </c>
      <c r="K398" s="74">
        <v>0</v>
      </c>
      <c r="L398" s="171" t="s">
        <v>1291</v>
      </c>
      <c r="M398" s="172" t="s">
        <v>2806</v>
      </c>
      <c r="N398" s="181" t="s">
        <v>3443</v>
      </c>
      <c r="O398" s="181" t="s">
        <v>3437</v>
      </c>
      <c r="P398" s="181">
        <v>0</v>
      </c>
      <c r="Q398" s="181" t="s">
        <v>3439</v>
      </c>
    </row>
    <row r="399" spans="1:17" ht="15" customHeight="1" x14ac:dyDescent="0.25">
      <c r="A399" s="170" t="s">
        <v>1321</v>
      </c>
      <c r="B399" s="7" t="s">
        <v>1421</v>
      </c>
      <c r="C399" s="8" t="s">
        <v>662</v>
      </c>
      <c r="D399" s="8" t="s">
        <v>1322</v>
      </c>
      <c r="E399" s="74">
        <v>26000</v>
      </c>
      <c r="F399" s="8" t="s">
        <v>140</v>
      </c>
      <c r="G399" s="74" t="s">
        <v>1555</v>
      </c>
      <c r="H399" s="74">
        <v>0</v>
      </c>
      <c r="I399" s="74">
        <v>0</v>
      </c>
      <c r="J399" s="74">
        <v>0</v>
      </c>
      <c r="K399" s="74" t="s">
        <v>3059</v>
      </c>
      <c r="L399" s="171" t="s">
        <v>1323</v>
      </c>
      <c r="M399" s="170" t="s">
        <v>3386</v>
      </c>
      <c r="N399" s="181" t="s">
        <v>3443</v>
      </c>
      <c r="O399" s="181" t="s">
        <v>3437</v>
      </c>
      <c r="P399" s="181">
        <v>0</v>
      </c>
      <c r="Q399" s="181" t="s">
        <v>3439</v>
      </c>
    </row>
    <row r="400" spans="1:17" ht="15" customHeight="1" x14ac:dyDescent="0.25">
      <c r="A400" s="170" t="s">
        <v>386</v>
      </c>
      <c r="B400" s="7" t="s">
        <v>1422</v>
      </c>
      <c r="C400" s="8" t="s">
        <v>387</v>
      </c>
      <c r="D400" s="8" t="s">
        <v>388</v>
      </c>
      <c r="E400" s="74">
        <v>26000</v>
      </c>
      <c r="F400" s="8" t="s">
        <v>140</v>
      </c>
      <c r="G400" s="74" t="s">
        <v>1555</v>
      </c>
      <c r="H400" s="74">
        <v>0</v>
      </c>
      <c r="I400" s="74">
        <v>0</v>
      </c>
      <c r="J400" s="74">
        <v>0</v>
      </c>
      <c r="K400" s="74">
        <v>0</v>
      </c>
      <c r="L400" s="171" t="s">
        <v>389</v>
      </c>
      <c r="M400" s="172" t="s">
        <v>3357</v>
      </c>
      <c r="N400" s="181" t="s">
        <v>3443</v>
      </c>
      <c r="O400" s="181" t="s">
        <v>3437</v>
      </c>
      <c r="P400" s="181">
        <v>0</v>
      </c>
      <c r="Q400" s="181" t="s">
        <v>3439</v>
      </c>
    </row>
    <row r="401" spans="1:17" ht="15" customHeight="1" x14ac:dyDescent="0.25">
      <c r="A401" s="170" t="s">
        <v>930</v>
      </c>
      <c r="B401" s="7" t="s">
        <v>1422</v>
      </c>
      <c r="C401" s="8" t="s">
        <v>260</v>
      </c>
      <c r="D401" s="8" t="s">
        <v>931</v>
      </c>
      <c r="E401" s="74">
        <v>26000</v>
      </c>
      <c r="F401" s="8" t="s">
        <v>140</v>
      </c>
      <c r="G401" s="74" t="s">
        <v>1555</v>
      </c>
      <c r="H401" s="74">
        <v>0</v>
      </c>
      <c r="I401" s="74">
        <v>0</v>
      </c>
      <c r="J401" s="74">
        <v>0</v>
      </c>
      <c r="K401" s="74">
        <v>0</v>
      </c>
      <c r="L401" s="171" t="s">
        <v>932</v>
      </c>
      <c r="M401" s="170" t="s">
        <v>1794</v>
      </c>
      <c r="N401" s="181" t="s">
        <v>3443</v>
      </c>
      <c r="O401" s="181" t="s">
        <v>3437</v>
      </c>
      <c r="P401" s="181">
        <v>0</v>
      </c>
      <c r="Q401" s="181" t="s">
        <v>3439</v>
      </c>
    </row>
    <row r="402" spans="1:17" ht="15" customHeight="1" x14ac:dyDescent="0.25">
      <c r="A402" s="170" t="s">
        <v>1017</v>
      </c>
      <c r="B402" s="7" t="s">
        <v>1422</v>
      </c>
      <c r="C402" s="8" t="s">
        <v>1018</v>
      </c>
      <c r="D402" s="8" t="s">
        <v>1019</v>
      </c>
      <c r="E402" s="74">
        <v>26000</v>
      </c>
      <c r="F402" s="8" t="s">
        <v>140</v>
      </c>
      <c r="G402" s="74" t="s">
        <v>1555</v>
      </c>
      <c r="H402" s="74">
        <v>0</v>
      </c>
      <c r="I402" s="74">
        <v>2</v>
      </c>
      <c r="J402" s="74">
        <v>0</v>
      </c>
      <c r="K402" s="74">
        <v>0</v>
      </c>
      <c r="L402" s="171" t="s">
        <v>1020</v>
      </c>
      <c r="M402" s="170" t="s">
        <v>2517</v>
      </c>
      <c r="N402" s="181" t="s">
        <v>3443</v>
      </c>
      <c r="O402" s="181" t="s">
        <v>3437</v>
      </c>
      <c r="P402" s="181">
        <v>0</v>
      </c>
      <c r="Q402" s="181" t="s">
        <v>3439</v>
      </c>
    </row>
    <row r="403" spans="1:17" ht="15" customHeight="1" x14ac:dyDescent="0.25">
      <c r="A403" s="170" t="s">
        <v>1101</v>
      </c>
      <c r="B403" s="7" t="s">
        <v>1422</v>
      </c>
      <c r="C403" s="8" t="s">
        <v>1102</v>
      </c>
      <c r="D403" s="8" t="s">
        <v>1103</v>
      </c>
      <c r="E403" s="74">
        <v>26000</v>
      </c>
      <c r="F403" s="8" t="s">
        <v>140</v>
      </c>
      <c r="G403" s="74" t="s">
        <v>1555</v>
      </c>
      <c r="H403" s="74">
        <v>0</v>
      </c>
      <c r="I403" s="74">
        <v>0</v>
      </c>
      <c r="J403" s="74">
        <v>0</v>
      </c>
      <c r="K403" s="74">
        <v>0</v>
      </c>
      <c r="L403" s="171" t="s">
        <v>1104</v>
      </c>
      <c r="M403" s="172" t="s">
        <v>2936</v>
      </c>
      <c r="N403" s="181" t="s">
        <v>3443</v>
      </c>
      <c r="O403" s="181" t="s">
        <v>3437</v>
      </c>
      <c r="P403" s="181">
        <v>0</v>
      </c>
      <c r="Q403" s="181" t="s">
        <v>3439</v>
      </c>
    </row>
    <row r="404" spans="1:17" ht="15" customHeight="1" x14ac:dyDescent="0.25">
      <c r="A404" s="170" t="s">
        <v>1240</v>
      </c>
      <c r="B404" s="7" t="s">
        <v>1422</v>
      </c>
      <c r="C404" s="8" t="s">
        <v>1241</v>
      </c>
      <c r="D404" s="8" t="s">
        <v>1242</v>
      </c>
      <c r="E404" s="74">
        <v>26000</v>
      </c>
      <c r="F404" s="8" t="s">
        <v>140</v>
      </c>
      <c r="G404" s="74" t="s">
        <v>1555</v>
      </c>
      <c r="H404" s="74">
        <v>0</v>
      </c>
      <c r="I404" s="74">
        <v>0</v>
      </c>
      <c r="J404" s="74">
        <v>0</v>
      </c>
      <c r="K404" s="74" t="s">
        <v>1995</v>
      </c>
      <c r="L404" s="171" t="s">
        <v>1243</v>
      </c>
      <c r="M404" s="172" t="s">
        <v>3422</v>
      </c>
      <c r="N404" s="181" t="s">
        <v>3443</v>
      </c>
      <c r="O404" s="181" t="s">
        <v>3437</v>
      </c>
      <c r="P404" s="181">
        <v>0</v>
      </c>
      <c r="Q404" s="181" t="s">
        <v>3439</v>
      </c>
    </row>
    <row r="405" spans="1:17" s="26" customFormat="1" ht="15" customHeight="1" x14ac:dyDescent="0.25">
      <c r="A405" s="170" t="s">
        <v>137</v>
      </c>
      <c r="B405" s="7" t="s">
        <v>1991</v>
      </c>
      <c r="C405" s="8" t="s">
        <v>138</v>
      </c>
      <c r="D405" s="8" t="s">
        <v>139</v>
      </c>
      <c r="E405" s="74">
        <v>26000</v>
      </c>
      <c r="F405" s="8" t="s">
        <v>140</v>
      </c>
      <c r="G405" s="74" t="s">
        <v>1555</v>
      </c>
      <c r="H405" s="74">
        <v>0</v>
      </c>
      <c r="I405" s="74">
        <v>0</v>
      </c>
      <c r="J405" s="74">
        <v>0</v>
      </c>
      <c r="K405" s="74">
        <v>0</v>
      </c>
      <c r="L405" s="171" t="s">
        <v>141</v>
      </c>
      <c r="M405" s="172" t="s">
        <v>1600</v>
      </c>
      <c r="N405" s="181" t="s">
        <v>3443</v>
      </c>
      <c r="O405" s="181" t="s">
        <v>3437</v>
      </c>
      <c r="P405" s="183">
        <v>0</v>
      </c>
      <c r="Q405" s="181" t="s">
        <v>3439</v>
      </c>
    </row>
    <row r="406" spans="1:17" ht="15" customHeight="1" x14ac:dyDescent="0.25">
      <c r="A406" s="170" t="s">
        <v>635</v>
      </c>
      <c r="B406" s="7" t="s">
        <v>1603</v>
      </c>
      <c r="C406" s="8" t="s">
        <v>1992</v>
      </c>
      <c r="D406" s="8" t="s">
        <v>636</v>
      </c>
      <c r="E406" s="74">
        <v>26000</v>
      </c>
      <c r="F406" s="8" t="s">
        <v>140</v>
      </c>
      <c r="G406" s="74" t="s">
        <v>1555</v>
      </c>
      <c r="H406" s="74">
        <v>0</v>
      </c>
      <c r="I406" s="74">
        <v>0</v>
      </c>
      <c r="J406" s="74">
        <v>0</v>
      </c>
      <c r="K406" s="74">
        <v>0</v>
      </c>
      <c r="L406" s="171" t="s">
        <v>637</v>
      </c>
      <c r="M406" s="172" t="s">
        <v>1866</v>
      </c>
      <c r="N406" s="181" t="s">
        <v>3443</v>
      </c>
      <c r="O406" s="181" t="s">
        <v>3437</v>
      </c>
      <c r="P406" s="181">
        <v>0</v>
      </c>
      <c r="Q406" s="181" t="s">
        <v>3439</v>
      </c>
    </row>
    <row r="407" spans="1:17" ht="15" customHeight="1" x14ac:dyDescent="0.25">
      <c r="A407" s="170" t="s">
        <v>1409</v>
      </c>
      <c r="B407" s="7" t="s">
        <v>1422</v>
      </c>
      <c r="C407" s="8" t="s">
        <v>2910</v>
      </c>
      <c r="D407" s="8" t="s">
        <v>1410</v>
      </c>
      <c r="E407" s="74">
        <v>26350</v>
      </c>
      <c r="F407" s="8" t="s">
        <v>1408</v>
      </c>
      <c r="G407" s="74" t="s">
        <v>43</v>
      </c>
      <c r="H407" s="74" t="s">
        <v>1987</v>
      </c>
      <c r="I407" s="74">
        <v>0</v>
      </c>
      <c r="J407" s="74">
        <v>0</v>
      </c>
      <c r="K407" s="74">
        <v>0</v>
      </c>
      <c r="L407" s="171" t="s">
        <v>2405</v>
      </c>
      <c r="M407" s="172" t="s">
        <v>3358</v>
      </c>
      <c r="N407" s="181" t="s">
        <v>3515</v>
      </c>
      <c r="O407" s="181" t="s">
        <v>3437</v>
      </c>
      <c r="P407" s="181">
        <v>0</v>
      </c>
      <c r="Q407" s="182">
        <v>46996</v>
      </c>
    </row>
    <row r="408" spans="1:17" ht="15" customHeight="1" x14ac:dyDescent="0.25">
      <c r="A408" s="170" t="s">
        <v>400</v>
      </c>
      <c r="B408" s="7" t="s">
        <v>1422</v>
      </c>
      <c r="C408" s="8" t="s">
        <v>401</v>
      </c>
      <c r="D408" s="8" t="s">
        <v>402</v>
      </c>
      <c r="E408" s="74">
        <v>26420</v>
      </c>
      <c r="F408" s="8" t="s">
        <v>403</v>
      </c>
      <c r="G408" s="74" t="s">
        <v>1520</v>
      </c>
      <c r="H408" s="74">
        <v>0</v>
      </c>
      <c r="I408" s="74">
        <v>0</v>
      </c>
      <c r="J408" s="74">
        <v>0</v>
      </c>
      <c r="K408" s="74" t="s">
        <v>3290</v>
      </c>
      <c r="L408" s="171" t="s">
        <v>404</v>
      </c>
      <c r="M408" s="172" t="s">
        <v>1604</v>
      </c>
      <c r="N408" s="181" t="s">
        <v>3482</v>
      </c>
      <c r="O408" s="181" t="s">
        <v>3437</v>
      </c>
      <c r="P408" s="181">
        <v>0</v>
      </c>
      <c r="Q408" s="181" t="s">
        <v>3439</v>
      </c>
    </row>
    <row r="409" spans="1:17" ht="15" customHeight="1" x14ac:dyDescent="0.25">
      <c r="A409" s="170" t="s">
        <v>405</v>
      </c>
      <c r="B409" s="7" t="s">
        <v>1421</v>
      </c>
      <c r="C409" s="8"/>
      <c r="D409" s="8" t="s">
        <v>215</v>
      </c>
      <c r="E409" s="74">
        <v>26400</v>
      </c>
      <c r="F409" s="8" t="s">
        <v>406</v>
      </c>
      <c r="G409" s="74" t="s">
        <v>1523</v>
      </c>
      <c r="H409" s="74">
        <v>0</v>
      </c>
      <c r="I409" s="74">
        <v>0</v>
      </c>
      <c r="J409" s="74">
        <v>0</v>
      </c>
      <c r="K409" s="74">
        <v>0</v>
      </c>
      <c r="L409" s="171" t="s">
        <v>407</v>
      </c>
      <c r="M409" s="170" t="s">
        <v>2835</v>
      </c>
      <c r="N409" s="181" t="s">
        <v>3436</v>
      </c>
      <c r="O409" s="181" t="s">
        <v>3437</v>
      </c>
      <c r="P409" s="181">
        <v>0</v>
      </c>
      <c r="Q409" s="181" t="s">
        <v>3441</v>
      </c>
    </row>
    <row r="410" spans="1:17" ht="15" customHeight="1" x14ac:dyDescent="0.25">
      <c r="A410" s="170" t="s">
        <v>408</v>
      </c>
      <c r="B410" s="7" t="s">
        <v>1422</v>
      </c>
      <c r="C410" s="8" t="s">
        <v>409</v>
      </c>
      <c r="D410" s="8" t="s">
        <v>3054</v>
      </c>
      <c r="E410" s="74">
        <v>26110</v>
      </c>
      <c r="F410" s="8" t="s">
        <v>410</v>
      </c>
      <c r="G410" s="74" t="s">
        <v>16</v>
      </c>
      <c r="H410" s="74">
        <v>0</v>
      </c>
      <c r="I410" s="74">
        <v>0</v>
      </c>
      <c r="J410" s="74">
        <v>0</v>
      </c>
      <c r="K410" s="74" t="s">
        <v>3289</v>
      </c>
      <c r="L410" s="171" t="s">
        <v>411</v>
      </c>
      <c r="M410" s="170" t="s">
        <v>2524</v>
      </c>
      <c r="N410" s="181" t="s">
        <v>3455</v>
      </c>
      <c r="O410" s="181" t="s">
        <v>3437</v>
      </c>
      <c r="P410" s="181">
        <v>0</v>
      </c>
      <c r="Q410" s="182">
        <v>46996</v>
      </c>
    </row>
    <row r="411" spans="1:17" ht="15" customHeight="1" x14ac:dyDescent="0.25">
      <c r="A411" s="170" t="s">
        <v>412</v>
      </c>
      <c r="B411" s="7" t="s">
        <v>1422</v>
      </c>
      <c r="C411" s="8" t="s">
        <v>3287</v>
      </c>
      <c r="D411" s="8" t="s">
        <v>2783</v>
      </c>
      <c r="E411" s="74">
        <v>26340</v>
      </c>
      <c r="F411" s="8" t="s">
        <v>414</v>
      </c>
      <c r="G411" s="74" t="s">
        <v>9</v>
      </c>
      <c r="H411" s="74">
        <v>0</v>
      </c>
      <c r="I411" s="74">
        <v>0</v>
      </c>
      <c r="J411" s="74">
        <v>0</v>
      </c>
      <c r="K411" s="74">
        <v>0</v>
      </c>
      <c r="L411" s="171">
        <v>967877459</v>
      </c>
      <c r="M411" s="170" t="s">
        <v>3401</v>
      </c>
      <c r="N411" s="181" t="s">
        <v>3442</v>
      </c>
      <c r="O411" s="181" t="s">
        <v>3437</v>
      </c>
      <c r="P411" s="181">
        <v>0</v>
      </c>
      <c r="Q411" s="181" t="s">
        <v>3441</v>
      </c>
    </row>
    <row r="412" spans="1:17" ht="15" customHeight="1" x14ac:dyDescent="0.25">
      <c r="A412" s="170" t="s">
        <v>415</v>
      </c>
      <c r="B412" s="7" t="s">
        <v>1422</v>
      </c>
      <c r="C412" s="8"/>
      <c r="D412" s="8" t="s">
        <v>7</v>
      </c>
      <c r="E412" s="74">
        <v>26220</v>
      </c>
      <c r="F412" s="8" t="s">
        <v>416</v>
      </c>
      <c r="G412" s="74" t="s">
        <v>9</v>
      </c>
      <c r="H412" s="74">
        <v>0</v>
      </c>
      <c r="I412" s="74">
        <v>0</v>
      </c>
      <c r="J412" s="74">
        <v>0</v>
      </c>
      <c r="K412" s="74">
        <v>0</v>
      </c>
      <c r="L412" s="171" t="s">
        <v>417</v>
      </c>
      <c r="M412" s="172" t="s">
        <v>3359</v>
      </c>
      <c r="N412" s="181" t="s">
        <v>3444</v>
      </c>
      <c r="O412" s="181" t="s">
        <v>3437</v>
      </c>
      <c r="P412" s="181">
        <v>0</v>
      </c>
      <c r="Q412" s="181" t="s">
        <v>3441</v>
      </c>
    </row>
    <row r="413" spans="1:17" ht="15" customHeight="1" x14ac:dyDescent="0.25">
      <c r="A413" s="170" t="s">
        <v>418</v>
      </c>
      <c r="B413" s="7" t="s">
        <v>1422</v>
      </c>
      <c r="C413" s="8"/>
      <c r="D413" s="8" t="s">
        <v>419</v>
      </c>
      <c r="E413" s="74">
        <v>26109</v>
      </c>
      <c r="F413" s="8" t="s">
        <v>420</v>
      </c>
      <c r="G413" s="74" t="s">
        <v>16</v>
      </c>
      <c r="H413" s="74">
        <v>0</v>
      </c>
      <c r="I413" s="74">
        <v>0</v>
      </c>
      <c r="J413" s="74">
        <v>0</v>
      </c>
      <c r="K413" s="74" t="s">
        <v>3289</v>
      </c>
      <c r="L413" s="171">
        <v>475276184</v>
      </c>
      <c r="M413" s="172" t="s">
        <v>2525</v>
      </c>
      <c r="N413" s="181" t="s">
        <v>3444</v>
      </c>
      <c r="O413" s="181" t="s">
        <v>3437</v>
      </c>
      <c r="P413" s="181">
        <v>0</v>
      </c>
      <c r="Q413" s="181" t="s">
        <v>3441</v>
      </c>
    </row>
  </sheetData>
  <autoFilter ref="A2:Q413" xr:uid="{B7D1443D-319B-465F-8E84-E87F22574200}"/>
  <pageMargins left="0.11811023622047245" right="0.11811023622047245" top="0.62992125984251968" bottom="0.35433070866141736" header="0.11811023622047245" footer="0.11811023622047245"/>
  <pageSetup paperSize="9" scale="59" fitToHeight="0" orientation="landscape" r:id="rId1"/>
  <headerFooter>
    <oddHeader>&amp;LDSDEN 26 - DOS
1er degré &amp;C&amp;"-,Gras"&amp;14ECOLES PUBLIQUES RENTREE 2025
&amp;9 410 écoles secteur public
40 écoles secteur privé Sous Contrat
15 écoles secteur privé Hors Contrat &amp;R&amp;P/&amp;N</oddHeader>
    <oddFooter>&amp;L&amp;12&amp;Z&amp;F&amp;R&amp;D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87C4E-147D-42CA-AA5B-DE660484ED5A}">
  <sheetPr codeName="Feuil8"/>
  <dimension ref="A1:G370"/>
  <sheetViews>
    <sheetView topLeftCell="A297" workbookViewId="0">
      <selection activeCell="H313" sqref="H313"/>
    </sheetView>
  </sheetViews>
  <sheetFormatPr baseColWidth="10" defaultColWidth="11.5703125" defaultRowHeight="15" x14ac:dyDescent="0.25"/>
  <cols>
    <col min="1" max="1" width="29.7109375" bestFit="1" customWidth="1"/>
    <col min="6" max="6" width="43.7109375" customWidth="1"/>
    <col min="7" max="7" width="14.85546875" bestFit="1" customWidth="1"/>
  </cols>
  <sheetData>
    <row r="1" spans="1:6" ht="24" x14ac:dyDescent="0.25">
      <c r="A1" s="91" t="s">
        <v>1905</v>
      </c>
      <c r="B1" s="14" t="s">
        <v>2538</v>
      </c>
      <c r="C1" s="14" t="s">
        <v>2539</v>
      </c>
      <c r="D1" s="14" t="s">
        <v>2540</v>
      </c>
      <c r="E1" s="92" t="s">
        <v>2541</v>
      </c>
      <c r="F1" s="132" t="s">
        <v>3122</v>
      </c>
    </row>
    <row r="2" spans="1:6" x14ac:dyDescent="0.25">
      <c r="A2" s="93" t="s">
        <v>1366</v>
      </c>
      <c r="B2" s="94">
        <v>26150</v>
      </c>
      <c r="C2" s="95"/>
      <c r="D2" s="95">
        <v>1</v>
      </c>
      <c r="E2" s="96">
        <v>26001</v>
      </c>
      <c r="F2" s="131"/>
    </row>
    <row r="3" spans="1:6" x14ac:dyDescent="0.25">
      <c r="A3" s="93" t="s">
        <v>427</v>
      </c>
      <c r="B3" s="15">
        <v>26140</v>
      </c>
      <c r="C3" s="17"/>
      <c r="D3" s="17">
        <v>1</v>
      </c>
      <c r="E3" s="96">
        <v>26002</v>
      </c>
      <c r="F3" s="131"/>
    </row>
    <row r="4" spans="1:6" x14ac:dyDescent="0.25">
      <c r="A4" s="93" t="s">
        <v>2542</v>
      </c>
      <c r="B4" s="15">
        <v>26770</v>
      </c>
      <c r="C4" s="16">
        <v>1</v>
      </c>
      <c r="D4" s="16"/>
      <c r="E4" s="96">
        <v>26003</v>
      </c>
      <c r="F4" s="133" t="s">
        <v>3129</v>
      </c>
    </row>
    <row r="5" spans="1:6" x14ac:dyDescent="0.25">
      <c r="A5" s="93" t="s">
        <v>434</v>
      </c>
      <c r="B5" s="15">
        <v>26300</v>
      </c>
      <c r="C5" s="17"/>
      <c r="D5" s="17">
        <v>1</v>
      </c>
      <c r="E5" s="96">
        <v>26004</v>
      </c>
      <c r="F5" s="131"/>
    </row>
    <row r="6" spans="1:6" x14ac:dyDescent="0.25">
      <c r="A6" s="93" t="s">
        <v>438</v>
      </c>
      <c r="B6" s="15">
        <v>26780</v>
      </c>
      <c r="C6" s="17"/>
      <c r="D6" s="17">
        <v>1</v>
      </c>
      <c r="E6" s="96">
        <v>26005</v>
      </c>
      <c r="F6" s="131"/>
    </row>
    <row r="7" spans="1:6" x14ac:dyDescent="0.25">
      <c r="A7" s="93" t="s">
        <v>442</v>
      </c>
      <c r="B7" s="15">
        <v>26400</v>
      </c>
      <c r="C7" s="17"/>
      <c r="D7" s="17">
        <v>1</v>
      </c>
      <c r="E7" s="96">
        <v>26006</v>
      </c>
      <c r="F7" s="131"/>
    </row>
    <row r="8" spans="1:6" x14ac:dyDescent="0.25">
      <c r="A8" s="93" t="s">
        <v>2543</v>
      </c>
      <c r="B8" s="15">
        <v>26800</v>
      </c>
      <c r="C8" s="16">
        <v>1</v>
      </c>
      <c r="D8" s="17"/>
      <c r="E8" s="96">
        <v>26007</v>
      </c>
      <c r="F8" s="133" t="s">
        <v>3128</v>
      </c>
    </row>
    <row r="9" spans="1:6" x14ac:dyDescent="0.25">
      <c r="A9" s="93" t="s">
        <v>993</v>
      </c>
      <c r="B9" s="15">
        <v>26200</v>
      </c>
      <c r="C9" s="17"/>
      <c r="D9" s="17">
        <v>1</v>
      </c>
      <c r="E9" s="96">
        <v>26008</v>
      </c>
      <c r="F9" s="131"/>
    </row>
    <row r="10" spans="1:6" x14ac:dyDescent="0.25">
      <c r="A10" s="93" t="s">
        <v>446</v>
      </c>
      <c r="B10" s="15">
        <v>26140</v>
      </c>
      <c r="C10" s="17"/>
      <c r="D10" s="17">
        <v>1</v>
      </c>
      <c r="E10" s="96">
        <v>26009</v>
      </c>
      <c r="F10" s="131"/>
    </row>
    <row r="11" spans="1:6" x14ac:dyDescent="0.25">
      <c r="A11" s="93" t="s">
        <v>506</v>
      </c>
      <c r="B11" s="15">
        <v>26140</v>
      </c>
      <c r="C11" s="17"/>
      <c r="D11" s="17">
        <v>1</v>
      </c>
      <c r="E11" s="96">
        <v>26010</v>
      </c>
      <c r="F11" s="131"/>
    </row>
    <row r="12" spans="1:6" x14ac:dyDescent="0.25">
      <c r="A12" s="93" t="s">
        <v>935</v>
      </c>
      <c r="B12" s="15">
        <v>26400</v>
      </c>
      <c r="C12" s="17"/>
      <c r="D12" s="17">
        <v>1</v>
      </c>
      <c r="E12" s="96">
        <v>26011</v>
      </c>
      <c r="F12" s="131"/>
    </row>
    <row r="13" spans="1:6" x14ac:dyDescent="0.25">
      <c r="A13" s="93" t="s">
        <v>2544</v>
      </c>
      <c r="B13" s="15">
        <v>26470</v>
      </c>
      <c r="C13" s="16">
        <v>1</v>
      </c>
      <c r="D13" s="17"/>
      <c r="E13" s="96">
        <v>26012</v>
      </c>
      <c r="F13" s="133" t="s">
        <v>3130</v>
      </c>
    </row>
    <row r="14" spans="1:6" x14ac:dyDescent="0.25">
      <c r="A14" s="93" t="s">
        <v>2545</v>
      </c>
      <c r="B14" s="15">
        <v>26110</v>
      </c>
      <c r="C14" s="16">
        <v>1</v>
      </c>
      <c r="D14" s="17"/>
      <c r="E14" s="96">
        <v>26013</v>
      </c>
      <c r="F14" s="133" t="s">
        <v>3131</v>
      </c>
    </row>
    <row r="15" spans="1:6" x14ac:dyDescent="0.25">
      <c r="A15" s="93" t="s">
        <v>2546</v>
      </c>
      <c r="B15" s="15">
        <v>26260</v>
      </c>
      <c r="C15" s="16">
        <v>1</v>
      </c>
      <c r="D15" s="17"/>
      <c r="E15" s="96">
        <v>26014</v>
      </c>
      <c r="F15" s="133" t="s">
        <v>3132</v>
      </c>
    </row>
    <row r="16" spans="1:6" x14ac:dyDescent="0.25">
      <c r="A16" s="97" t="s">
        <v>2547</v>
      </c>
      <c r="B16" s="15">
        <v>26340</v>
      </c>
      <c r="C16" s="16">
        <v>1</v>
      </c>
      <c r="D16" s="17"/>
      <c r="E16" s="96">
        <v>26015</v>
      </c>
      <c r="F16" s="133" t="s">
        <v>3133</v>
      </c>
    </row>
    <row r="17" spans="1:6" x14ac:dyDescent="0.25">
      <c r="A17" s="93" t="s">
        <v>454</v>
      </c>
      <c r="B17" s="15">
        <v>26110</v>
      </c>
      <c r="C17" s="17"/>
      <c r="D17" s="17">
        <v>1</v>
      </c>
      <c r="E17" s="96">
        <v>26016</v>
      </c>
      <c r="F17" s="131"/>
    </row>
    <row r="18" spans="1:6" x14ac:dyDescent="0.25">
      <c r="A18" s="93" t="s">
        <v>2548</v>
      </c>
      <c r="B18" s="15">
        <v>26340</v>
      </c>
      <c r="C18" s="16">
        <v>1</v>
      </c>
      <c r="D18" s="17"/>
      <c r="E18" s="96">
        <v>26017</v>
      </c>
      <c r="F18" s="133" t="s">
        <v>3134</v>
      </c>
    </row>
    <row r="19" spans="1:6" x14ac:dyDescent="0.25">
      <c r="A19" s="93" t="s">
        <v>2549</v>
      </c>
      <c r="B19" s="15">
        <v>26570</v>
      </c>
      <c r="C19" s="16">
        <v>1</v>
      </c>
      <c r="D19" s="17"/>
      <c r="E19" s="96">
        <v>26018</v>
      </c>
      <c r="F19" s="133" t="s">
        <v>3135</v>
      </c>
    </row>
    <row r="20" spans="1:6" x14ac:dyDescent="0.25">
      <c r="A20" s="93" t="s">
        <v>457</v>
      </c>
      <c r="B20" s="15">
        <v>26340</v>
      </c>
      <c r="C20" s="17"/>
      <c r="D20" s="17">
        <v>1</v>
      </c>
      <c r="E20" s="96">
        <v>26019</v>
      </c>
      <c r="F20" s="131"/>
    </row>
    <row r="21" spans="1:6" x14ac:dyDescent="0.25">
      <c r="A21" s="93" t="s">
        <v>1912</v>
      </c>
      <c r="B21" s="15">
        <v>26400</v>
      </c>
      <c r="C21" s="18"/>
      <c r="D21" s="18">
        <v>1</v>
      </c>
      <c r="E21" s="96">
        <v>26020</v>
      </c>
      <c r="F21" s="131"/>
    </row>
    <row r="22" spans="1:6" x14ac:dyDescent="0.25">
      <c r="A22" s="93" t="s">
        <v>460</v>
      </c>
      <c r="B22" s="15">
        <v>26400</v>
      </c>
      <c r="C22" s="17"/>
      <c r="D22" s="17">
        <v>1</v>
      </c>
      <c r="E22" s="96">
        <v>26021</v>
      </c>
      <c r="F22" s="131"/>
    </row>
    <row r="23" spans="1:6" x14ac:dyDescent="0.25">
      <c r="A23" s="93" t="s">
        <v>2550</v>
      </c>
      <c r="B23" s="15">
        <v>26560</v>
      </c>
      <c r="C23" s="16">
        <v>1</v>
      </c>
      <c r="D23" s="17"/>
      <c r="E23" s="96">
        <v>26022</v>
      </c>
      <c r="F23" s="133" t="s">
        <v>3136</v>
      </c>
    </row>
    <row r="24" spans="1:6" x14ac:dyDescent="0.25">
      <c r="A24" s="93" t="s">
        <v>464</v>
      </c>
      <c r="B24" s="15">
        <v>26300</v>
      </c>
      <c r="C24" s="17"/>
      <c r="D24" s="17">
        <v>1</v>
      </c>
      <c r="E24" s="96">
        <v>26023</v>
      </c>
      <c r="F24" s="131"/>
    </row>
    <row r="25" spans="1:6" x14ac:dyDescent="0.25">
      <c r="A25" s="93" t="s">
        <v>2551</v>
      </c>
      <c r="B25" s="15">
        <v>26120</v>
      </c>
      <c r="C25" s="16">
        <v>1</v>
      </c>
      <c r="D25" s="17"/>
      <c r="E25" s="96">
        <v>26024</v>
      </c>
      <c r="F25" s="133" t="s">
        <v>3137</v>
      </c>
    </row>
    <row r="26" spans="1:6" x14ac:dyDescent="0.25">
      <c r="A26" s="93" t="s">
        <v>1954</v>
      </c>
      <c r="B26" s="15">
        <v>26310</v>
      </c>
      <c r="C26" s="16">
        <v>1</v>
      </c>
      <c r="D26" s="17"/>
      <c r="E26" s="96">
        <v>26025</v>
      </c>
      <c r="F26" s="133" t="s">
        <v>3138</v>
      </c>
    </row>
    <row r="27" spans="1:6" x14ac:dyDescent="0.25">
      <c r="A27" s="93" t="s">
        <v>2552</v>
      </c>
      <c r="B27" s="15">
        <v>26570</v>
      </c>
      <c r="C27" s="16">
        <v>1</v>
      </c>
      <c r="D27" s="17"/>
      <c r="E27" s="96">
        <v>26026</v>
      </c>
      <c r="F27" s="133" t="s">
        <v>3139</v>
      </c>
    </row>
    <row r="28" spans="1:6" x14ac:dyDescent="0.25">
      <c r="A28" s="93" t="s">
        <v>467</v>
      </c>
      <c r="B28" s="15">
        <v>26150</v>
      </c>
      <c r="C28" s="17"/>
      <c r="D28" s="17">
        <v>1</v>
      </c>
      <c r="E28" s="96">
        <v>26027</v>
      </c>
      <c r="F28" s="131"/>
    </row>
    <row r="29" spans="1:6" x14ac:dyDescent="0.25">
      <c r="A29" s="93" t="s">
        <v>2553</v>
      </c>
      <c r="B29" s="15">
        <v>26260</v>
      </c>
      <c r="C29" s="16">
        <v>1</v>
      </c>
      <c r="D29" s="17"/>
      <c r="E29" s="96">
        <v>26028</v>
      </c>
      <c r="F29" s="133" t="s">
        <v>3140</v>
      </c>
    </row>
    <row r="30" spans="1:6" x14ac:dyDescent="0.25">
      <c r="A30" s="93" t="s">
        <v>2594</v>
      </c>
      <c r="B30" s="15">
        <v>26310</v>
      </c>
      <c r="C30" s="16">
        <v>1</v>
      </c>
      <c r="D30" s="18"/>
      <c r="E30" s="96">
        <v>26030</v>
      </c>
      <c r="F30" s="133" t="s">
        <v>3141</v>
      </c>
    </row>
    <row r="31" spans="1:6" x14ac:dyDescent="0.25">
      <c r="A31" s="93" t="s">
        <v>1946</v>
      </c>
      <c r="B31" s="15">
        <v>26160</v>
      </c>
      <c r="C31" s="18"/>
      <c r="D31" s="18">
        <v>1</v>
      </c>
      <c r="E31" s="96">
        <v>26031</v>
      </c>
      <c r="F31" s="131"/>
    </row>
    <row r="32" spans="1:6" x14ac:dyDescent="0.25">
      <c r="A32" s="93" t="s">
        <v>1938</v>
      </c>
      <c r="B32" s="15">
        <v>26120</v>
      </c>
      <c r="C32" s="18"/>
      <c r="D32" s="18">
        <v>1</v>
      </c>
      <c r="E32" s="96">
        <v>26032</v>
      </c>
      <c r="F32" s="131"/>
    </row>
    <row r="33" spans="1:6" x14ac:dyDescent="0.25">
      <c r="A33" s="93" t="s">
        <v>2595</v>
      </c>
      <c r="B33" s="15">
        <v>26790</v>
      </c>
      <c r="C33" s="18"/>
      <c r="D33" s="18">
        <v>1</v>
      </c>
      <c r="E33" s="96">
        <v>26033</v>
      </c>
      <c r="F33" s="131"/>
    </row>
    <row r="34" spans="1:6" x14ac:dyDescent="0.25">
      <c r="A34" s="93" t="s">
        <v>2596</v>
      </c>
      <c r="B34" s="15">
        <v>26730</v>
      </c>
      <c r="C34" s="18"/>
      <c r="D34" s="18">
        <v>1</v>
      </c>
      <c r="E34" s="96">
        <v>26034</v>
      </c>
      <c r="F34" s="131"/>
    </row>
    <row r="35" spans="1:6" x14ac:dyDescent="0.25">
      <c r="A35" s="93" t="s">
        <v>479</v>
      </c>
      <c r="B35" s="15">
        <v>26400</v>
      </c>
      <c r="C35" s="17"/>
      <c r="D35" s="17">
        <v>1</v>
      </c>
      <c r="E35" s="96">
        <v>26035</v>
      </c>
      <c r="F35" s="131"/>
    </row>
    <row r="36" spans="1:6" x14ac:dyDescent="0.25">
      <c r="A36" s="93" t="s">
        <v>2554</v>
      </c>
      <c r="B36" s="15">
        <v>26310</v>
      </c>
      <c r="C36" s="16">
        <v>1</v>
      </c>
      <c r="D36" s="17"/>
      <c r="E36" s="96">
        <v>26036</v>
      </c>
      <c r="F36" s="133" t="s">
        <v>3142</v>
      </c>
    </row>
    <row r="37" spans="1:6" x14ac:dyDescent="0.25">
      <c r="A37" s="93" t="s">
        <v>1054</v>
      </c>
      <c r="B37" s="15">
        <v>26760</v>
      </c>
      <c r="C37" s="17"/>
      <c r="D37" s="17">
        <v>1</v>
      </c>
      <c r="E37" s="96">
        <v>26037</v>
      </c>
      <c r="F37" s="131"/>
    </row>
    <row r="38" spans="1:6" x14ac:dyDescent="0.25">
      <c r="A38" s="93" t="s">
        <v>482</v>
      </c>
      <c r="B38" s="15">
        <v>26600</v>
      </c>
      <c r="C38" s="17"/>
      <c r="D38" s="17">
        <v>1</v>
      </c>
      <c r="E38" s="96">
        <v>26038</v>
      </c>
      <c r="F38" s="131"/>
    </row>
    <row r="39" spans="1:6" x14ac:dyDescent="0.25">
      <c r="A39" s="93" t="s">
        <v>485</v>
      </c>
      <c r="B39" s="15">
        <v>26300</v>
      </c>
      <c r="C39" s="17"/>
      <c r="D39" s="17">
        <v>1</v>
      </c>
      <c r="E39" s="96">
        <v>26039</v>
      </c>
      <c r="F39" s="131"/>
    </row>
    <row r="40" spans="1:6" x14ac:dyDescent="0.25">
      <c r="A40" s="93" t="s">
        <v>2555</v>
      </c>
      <c r="B40" s="15">
        <v>26310</v>
      </c>
      <c r="C40" s="17">
        <v>1</v>
      </c>
      <c r="D40" s="17"/>
      <c r="E40" s="96">
        <v>26040</v>
      </c>
      <c r="F40" s="133" t="s">
        <v>3143</v>
      </c>
    </row>
    <row r="41" spans="1:6" x14ac:dyDescent="0.25">
      <c r="A41" s="93" t="s">
        <v>1288</v>
      </c>
      <c r="B41" s="15">
        <v>26240</v>
      </c>
      <c r="C41" s="17"/>
      <c r="D41" s="17">
        <v>1</v>
      </c>
      <c r="E41" s="96">
        <v>26041</v>
      </c>
      <c r="F41" s="131"/>
    </row>
    <row r="42" spans="1:6" x14ac:dyDescent="0.25">
      <c r="A42" s="93" t="s">
        <v>488</v>
      </c>
      <c r="B42" s="15">
        <v>26800</v>
      </c>
      <c r="C42" s="17"/>
      <c r="D42" s="17">
        <v>1</v>
      </c>
      <c r="E42" s="96">
        <v>26042</v>
      </c>
      <c r="F42" s="131"/>
    </row>
    <row r="43" spans="1:6" x14ac:dyDescent="0.25">
      <c r="A43" s="93" t="s">
        <v>2556</v>
      </c>
      <c r="B43" s="15">
        <v>26170</v>
      </c>
      <c r="C43" s="16">
        <v>1</v>
      </c>
      <c r="D43" s="17"/>
      <c r="E43" s="96">
        <v>26043</v>
      </c>
      <c r="F43" s="133" t="s">
        <v>3144</v>
      </c>
    </row>
    <row r="44" spans="1:6" x14ac:dyDescent="0.25">
      <c r="A44" s="93" t="s">
        <v>1939</v>
      </c>
      <c r="B44" s="15">
        <v>26160</v>
      </c>
      <c r="C44" s="18"/>
      <c r="D44" s="18">
        <v>1</v>
      </c>
      <c r="E44" s="96">
        <v>26045</v>
      </c>
      <c r="F44" s="131"/>
    </row>
    <row r="45" spans="1:6" x14ac:dyDescent="0.25">
      <c r="A45" s="93" t="s">
        <v>2557</v>
      </c>
      <c r="B45" s="15">
        <v>26110</v>
      </c>
      <c r="C45" s="16">
        <v>1</v>
      </c>
      <c r="D45" s="17"/>
      <c r="E45" s="96">
        <v>26046</v>
      </c>
      <c r="F45" s="133" t="s">
        <v>3145</v>
      </c>
    </row>
    <row r="46" spans="1:6" x14ac:dyDescent="0.25">
      <c r="A46" s="93" t="s">
        <v>1203</v>
      </c>
      <c r="B46" s="15">
        <v>26470</v>
      </c>
      <c r="C46" s="17"/>
      <c r="D46" s="17">
        <v>1</v>
      </c>
      <c r="E46" s="96">
        <v>26047</v>
      </c>
      <c r="F46" s="131"/>
    </row>
    <row r="47" spans="1:6" x14ac:dyDescent="0.25">
      <c r="A47" s="93" t="s">
        <v>3147</v>
      </c>
      <c r="B47" s="15">
        <v>26170</v>
      </c>
      <c r="C47" s="16">
        <v>1</v>
      </c>
      <c r="D47" s="17"/>
      <c r="E47" s="96">
        <v>26048</v>
      </c>
      <c r="F47" s="133" t="s">
        <v>3146</v>
      </c>
    </row>
    <row r="48" spans="1:6" x14ac:dyDescent="0.25">
      <c r="A48" s="93" t="s">
        <v>495</v>
      </c>
      <c r="B48" s="15">
        <v>26300</v>
      </c>
      <c r="C48" s="17"/>
      <c r="D48" s="17">
        <v>1</v>
      </c>
      <c r="E48" s="96">
        <v>26049</v>
      </c>
      <c r="F48" s="131"/>
    </row>
    <row r="49" spans="1:6" x14ac:dyDescent="0.25">
      <c r="A49" s="93" t="s">
        <v>3149</v>
      </c>
      <c r="B49" s="15">
        <v>26110</v>
      </c>
      <c r="C49" s="16">
        <v>1</v>
      </c>
      <c r="D49" s="17"/>
      <c r="E49" s="96">
        <v>26050</v>
      </c>
      <c r="F49" s="133" t="s">
        <v>3148</v>
      </c>
    </row>
    <row r="50" spans="1:6" x14ac:dyDescent="0.25">
      <c r="A50" s="93" t="s">
        <v>2558</v>
      </c>
      <c r="B50" s="15">
        <v>26460</v>
      </c>
      <c r="C50" s="16">
        <v>1</v>
      </c>
      <c r="D50" s="17"/>
      <c r="E50" s="96">
        <v>26051</v>
      </c>
      <c r="F50" s="133" t="s">
        <v>3150</v>
      </c>
    </row>
    <row r="51" spans="1:6" x14ac:dyDescent="0.25">
      <c r="A51" s="93" t="s">
        <v>498</v>
      </c>
      <c r="B51" s="15">
        <v>26160</v>
      </c>
      <c r="C51" s="17"/>
      <c r="D51" s="17">
        <v>1</v>
      </c>
      <c r="E51" s="96">
        <v>26052</v>
      </c>
      <c r="F51" s="131"/>
    </row>
    <row r="52" spans="1:6" x14ac:dyDescent="0.25">
      <c r="A52" s="93" t="s">
        <v>501</v>
      </c>
      <c r="B52" s="15">
        <v>26790</v>
      </c>
      <c r="C52" s="17"/>
      <c r="D52" s="17">
        <v>1</v>
      </c>
      <c r="E52" s="96">
        <v>26054</v>
      </c>
      <c r="F52" s="131"/>
    </row>
    <row r="53" spans="1:6" x14ac:dyDescent="0.25">
      <c r="A53" s="93" t="s">
        <v>8</v>
      </c>
      <c r="B53" s="15">
        <v>26410</v>
      </c>
      <c r="C53" s="17"/>
      <c r="D53" s="17">
        <v>1</v>
      </c>
      <c r="E53" s="96">
        <v>26055</v>
      </c>
      <c r="F53" s="131"/>
    </row>
    <row r="54" spans="1:6" x14ac:dyDescent="0.25">
      <c r="A54" s="93" t="s">
        <v>815</v>
      </c>
      <c r="B54" s="15">
        <v>26460</v>
      </c>
      <c r="C54" s="17"/>
      <c r="D54" s="17">
        <v>1</v>
      </c>
      <c r="E54" s="96">
        <v>26056</v>
      </c>
      <c r="F54" s="131"/>
    </row>
    <row r="55" spans="1:6" x14ac:dyDescent="0.25">
      <c r="A55" s="93" t="s">
        <v>11</v>
      </c>
      <c r="B55" s="15">
        <v>26300</v>
      </c>
      <c r="C55" s="17"/>
      <c r="D55" s="17">
        <v>1</v>
      </c>
      <c r="E55" s="96">
        <v>26057</v>
      </c>
      <c r="F55" s="131"/>
    </row>
    <row r="56" spans="1:6" x14ac:dyDescent="0.25">
      <c r="A56" s="93" t="s">
        <v>518</v>
      </c>
      <c r="B56" s="15">
        <v>26500</v>
      </c>
      <c r="C56" s="17"/>
      <c r="D56" s="17">
        <v>1</v>
      </c>
      <c r="E56" s="96">
        <v>26058</v>
      </c>
      <c r="F56" s="131"/>
    </row>
    <row r="57" spans="1:6" x14ac:dyDescent="0.25">
      <c r="A57" s="93" t="s">
        <v>2559</v>
      </c>
      <c r="B57" s="15">
        <v>26190</v>
      </c>
      <c r="C57" s="17">
        <v>1</v>
      </c>
      <c r="D57" s="17"/>
      <c r="E57" s="96">
        <v>26059</v>
      </c>
      <c r="F57" s="133" t="s">
        <v>3151</v>
      </c>
    </row>
    <row r="58" spans="1:6" x14ac:dyDescent="0.25">
      <c r="A58" s="93" t="s">
        <v>2560</v>
      </c>
      <c r="B58" s="15">
        <v>26460</v>
      </c>
      <c r="C58" s="17">
        <v>1</v>
      </c>
      <c r="D58" s="17"/>
      <c r="E58" s="96">
        <v>26060</v>
      </c>
      <c r="F58" s="133" t="s">
        <v>3152</v>
      </c>
    </row>
    <row r="59" spans="1:6" x14ac:dyDescent="0.25">
      <c r="A59" s="93" t="s">
        <v>1341</v>
      </c>
      <c r="B59" s="15">
        <v>26260</v>
      </c>
      <c r="C59" s="17"/>
      <c r="D59" s="17">
        <v>1</v>
      </c>
      <c r="E59" s="96">
        <v>26061</v>
      </c>
      <c r="F59" s="131"/>
    </row>
    <row r="60" spans="1:6" x14ac:dyDescent="0.25">
      <c r="A60" s="93" t="s">
        <v>2561</v>
      </c>
      <c r="B60" s="15">
        <v>26340</v>
      </c>
      <c r="C60" s="16">
        <v>1</v>
      </c>
      <c r="D60" s="17"/>
      <c r="E60" s="96">
        <v>26062</v>
      </c>
      <c r="F60" s="133" t="s">
        <v>3153</v>
      </c>
    </row>
    <row r="61" spans="1:6" x14ac:dyDescent="0.25">
      <c r="A61" s="93" t="s">
        <v>18</v>
      </c>
      <c r="B61" s="15">
        <v>26170</v>
      </c>
      <c r="C61" s="17"/>
      <c r="D61" s="17">
        <v>1</v>
      </c>
      <c r="E61" s="96">
        <v>26063</v>
      </c>
      <c r="F61" s="131"/>
    </row>
    <row r="62" spans="1:6" x14ac:dyDescent="0.25">
      <c r="A62" s="93" t="s">
        <v>23</v>
      </c>
      <c r="B62" s="15">
        <v>26120</v>
      </c>
      <c r="C62" s="17"/>
      <c r="D62" s="17">
        <v>1</v>
      </c>
      <c r="E62" s="96">
        <v>26064</v>
      </c>
      <c r="F62" s="131"/>
    </row>
    <row r="63" spans="1:6" x14ac:dyDescent="0.25">
      <c r="A63" s="93" t="s">
        <v>31</v>
      </c>
      <c r="B63" s="15">
        <v>26400</v>
      </c>
      <c r="C63" s="17"/>
      <c r="D63" s="17">
        <v>1</v>
      </c>
      <c r="E63" s="96">
        <v>26065</v>
      </c>
      <c r="F63" s="131"/>
    </row>
    <row r="64" spans="1:6" x14ac:dyDescent="0.25">
      <c r="A64" s="93" t="s">
        <v>2607</v>
      </c>
      <c r="B64" s="15">
        <v>26190</v>
      </c>
      <c r="C64" s="18">
        <v>1</v>
      </c>
      <c r="D64" s="18"/>
      <c r="E64" s="96">
        <v>26066</v>
      </c>
      <c r="F64" s="133" t="s">
        <v>3154</v>
      </c>
    </row>
    <row r="65" spans="1:6" x14ac:dyDescent="0.25">
      <c r="A65" s="93" t="s">
        <v>2562</v>
      </c>
      <c r="B65" s="15">
        <v>26470</v>
      </c>
      <c r="C65" s="16">
        <v>1</v>
      </c>
      <c r="D65" s="17"/>
      <c r="E65" s="96">
        <v>26067</v>
      </c>
      <c r="F65" s="133" t="s">
        <v>3155</v>
      </c>
    </row>
    <row r="66" spans="1:6" x14ac:dyDescent="0.25">
      <c r="A66" s="93" t="s">
        <v>2608</v>
      </c>
      <c r="B66" s="15">
        <v>26350</v>
      </c>
      <c r="C66" s="16">
        <v>1</v>
      </c>
      <c r="D66" s="18"/>
      <c r="E66" s="96">
        <v>26068</v>
      </c>
      <c r="F66" s="133" t="s">
        <v>3156</v>
      </c>
    </row>
    <row r="67" spans="1:6" x14ac:dyDescent="0.25">
      <c r="A67" s="93" t="s">
        <v>2563</v>
      </c>
      <c r="B67" s="15">
        <v>26150</v>
      </c>
      <c r="C67" s="16">
        <v>1</v>
      </c>
      <c r="D67" s="17"/>
      <c r="E67" s="96">
        <v>26069</v>
      </c>
      <c r="F67" s="133" t="s">
        <v>3157</v>
      </c>
    </row>
    <row r="68" spans="1:6" x14ac:dyDescent="0.25">
      <c r="A68" s="93" t="s">
        <v>33</v>
      </c>
      <c r="B68" s="15">
        <v>26230</v>
      </c>
      <c r="C68" s="17"/>
      <c r="D68" s="17">
        <v>1</v>
      </c>
      <c r="E68" s="96">
        <v>26070</v>
      </c>
      <c r="F68" s="131"/>
    </row>
    <row r="69" spans="1:6" x14ac:dyDescent="0.25">
      <c r="A69" s="93" t="s">
        <v>38</v>
      </c>
      <c r="B69" s="15">
        <v>26600</v>
      </c>
      <c r="C69" s="17"/>
      <c r="D69" s="17">
        <v>1</v>
      </c>
      <c r="E69" s="96">
        <v>26071</v>
      </c>
      <c r="F69" s="131"/>
    </row>
    <row r="70" spans="1:6" x14ac:dyDescent="0.25">
      <c r="A70" s="93" t="s">
        <v>41</v>
      </c>
      <c r="B70" s="15">
        <v>26600</v>
      </c>
      <c r="C70" s="17"/>
      <c r="D70" s="17">
        <v>1</v>
      </c>
      <c r="E70" s="96">
        <v>26072</v>
      </c>
      <c r="F70" s="131"/>
    </row>
    <row r="71" spans="1:6" x14ac:dyDescent="0.25">
      <c r="A71" s="93" t="s">
        <v>2564</v>
      </c>
      <c r="B71" s="15">
        <v>26230</v>
      </c>
      <c r="C71" s="16">
        <v>1</v>
      </c>
      <c r="D71" s="17"/>
      <c r="E71" s="96">
        <v>26073</v>
      </c>
      <c r="F71" s="133" t="s">
        <v>3158</v>
      </c>
    </row>
    <row r="72" spans="1:6" x14ac:dyDescent="0.25">
      <c r="A72" s="93" t="s">
        <v>47</v>
      </c>
      <c r="B72" s="15">
        <v>26240</v>
      </c>
      <c r="C72" s="18"/>
      <c r="D72" s="18">
        <v>1</v>
      </c>
      <c r="E72" s="96">
        <v>26074</v>
      </c>
      <c r="F72" s="131"/>
    </row>
    <row r="73" spans="1:6" x14ac:dyDescent="0.25">
      <c r="A73" s="93" t="s">
        <v>2597</v>
      </c>
      <c r="B73" s="15">
        <v>26470</v>
      </c>
      <c r="C73" s="16">
        <v>1</v>
      </c>
      <c r="D73" s="18"/>
      <c r="E73" s="96">
        <v>26075</v>
      </c>
      <c r="F73" s="133" t="s">
        <v>3159</v>
      </c>
    </row>
    <row r="74" spans="1:6" x14ac:dyDescent="0.25">
      <c r="A74" s="93" t="s">
        <v>2565</v>
      </c>
      <c r="B74" s="15">
        <v>26310</v>
      </c>
      <c r="C74" s="16">
        <v>1</v>
      </c>
      <c r="D74" s="17"/>
      <c r="E74" s="96">
        <v>26076</v>
      </c>
      <c r="F74" s="133" t="s">
        <v>3160</v>
      </c>
    </row>
    <row r="75" spans="1:6" x14ac:dyDescent="0.25">
      <c r="A75" s="93" t="s">
        <v>1906</v>
      </c>
      <c r="B75" s="15">
        <v>26260</v>
      </c>
      <c r="C75" s="17"/>
      <c r="D75" s="17">
        <v>1</v>
      </c>
      <c r="E75" s="96">
        <v>26077</v>
      </c>
      <c r="F75" s="131"/>
    </row>
    <row r="76" spans="1:6" x14ac:dyDescent="0.25">
      <c r="A76" s="93" t="s">
        <v>57</v>
      </c>
      <c r="B76" s="15">
        <v>26450</v>
      </c>
      <c r="C76" s="17"/>
      <c r="D76" s="17">
        <v>1</v>
      </c>
      <c r="E76" s="96">
        <v>26078</v>
      </c>
      <c r="F76" s="131"/>
    </row>
    <row r="77" spans="1:6" x14ac:dyDescent="0.25">
      <c r="A77" s="93" t="s">
        <v>54</v>
      </c>
      <c r="B77" s="15">
        <v>26300</v>
      </c>
      <c r="C77" s="17"/>
      <c r="D77" s="17">
        <v>1</v>
      </c>
      <c r="E77" s="96">
        <v>26079</v>
      </c>
      <c r="F77" s="131"/>
    </row>
    <row r="78" spans="1:6" x14ac:dyDescent="0.25">
      <c r="A78" s="93" t="s">
        <v>2566</v>
      </c>
      <c r="B78" s="15">
        <v>26340</v>
      </c>
      <c r="C78" s="16">
        <v>1</v>
      </c>
      <c r="D78" s="17"/>
      <c r="E78" s="96">
        <v>26080</v>
      </c>
      <c r="F78" s="133" t="s">
        <v>3133</v>
      </c>
    </row>
    <row r="79" spans="1:6" x14ac:dyDescent="0.25">
      <c r="A79" s="93" t="s">
        <v>63</v>
      </c>
      <c r="B79" s="15">
        <v>26120</v>
      </c>
      <c r="C79" s="17"/>
      <c r="D79" s="17">
        <v>1</v>
      </c>
      <c r="E79" s="96">
        <v>26081</v>
      </c>
      <c r="F79" s="131"/>
    </row>
    <row r="80" spans="1:6" x14ac:dyDescent="0.25">
      <c r="A80" s="93" t="s">
        <v>2567</v>
      </c>
      <c r="B80" s="15">
        <v>26110</v>
      </c>
      <c r="C80" s="16">
        <v>1</v>
      </c>
      <c r="D80" s="17"/>
      <c r="E80" s="96">
        <v>26082</v>
      </c>
      <c r="F80" s="133" t="s">
        <v>3161</v>
      </c>
    </row>
    <row r="81" spans="1:6" x14ac:dyDescent="0.25">
      <c r="A81" s="93" t="s">
        <v>67</v>
      </c>
      <c r="B81" s="15">
        <v>26330</v>
      </c>
      <c r="C81" s="17"/>
      <c r="D81" s="17">
        <v>1</v>
      </c>
      <c r="E81" s="96">
        <v>26083</v>
      </c>
      <c r="F81" s="131"/>
    </row>
    <row r="82" spans="1:6" x14ac:dyDescent="0.25">
      <c r="A82" s="93" t="s">
        <v>71</v>
      </c>
      <c r="B82" s="15">
        <v>26300</v>
      </c>
      <c r="C82" s="17"/>
      <c r="D82" s="17">
        <v>1</v>
      </c>
      <c r="E82" s="96">
        <v>26084</v>
      </c>
      <c r="F82" s="131"/>
    </row>
    <row r="83" spans="1:6" x14ac:dyDescent="0.25">
      <c r="A83" s="93" t="s">
        <v>1188</v>
      </c>
      <c r="B83" s="15">
        <v>26780</v>
      </c>
      <c r="C83" s="17"/>
      <c r="D83" s="17">
        <v>1</v>
      </c>
      <c r="E83" s="96">
        <v>26085</v>
      </c>
      <c r="F83" s="131"/>
    </row>
    <row r="84" spans="1:6" x14ac:dyDescent="0.25">
      <c r="A84" s="93" t="s">
        <v>75</v>
      </c>
      <c r="B84" s="15">
        <v>26410</v>
      </c>
      <c r="C84" s="17"/>
      <c r="D84" s="17">
        <v>1</v>
      </c>
      <c r="E84" s="96">
        <v>26086</v>
      </c>
      <c r="F84" s="131"/>
    </row>
    <row r="85" spans="1:6" x14ac:dyDescent="0.25">
      <c r="A85" s="93" t="s">
        <v>1907</v>
      </c>
      <c r="B85" s="15">
        <v>26750</v>
      </c>
      <c r="C85" s="17"/>
      <c r="D85" s="17">
        <v>1</v>
      </c>
      <c r="E85" s="96">
        <v>26087</v>
      </c>
      <c r="F85" s="131"/>
    </row>
    <row r="86" spans="1:6" x14ac:dyDescent="0.25">
      <c r="A86" s="93" t="s">
        <v>85</v>
      </c>
      <c r="B86" s="15">
        <v>26300</v>
      </c>
      <c r="C86" s="17"/>
      <c r="D86" s="17">
        <v>1</v>
      </c>
      <c r="E86" s="96">
        <v>26088</v>
      </c>
      <c r="F86" s="131"/>
    </row>
    <row r="87" spans="1:6" x14ac:dyDescent="0.25">
      <c r="A87" s="93" t="s">
        <v>2568</v>
      </c>
      <c r="B87" s="15">
        <v>26110</v>
      </c>
      <c r="C87" s="16">
        <v>1</v>
      </c>
      <c r="D87" s="17"/>
      <c r="E87" s="96">
        <v>26089</v>
      </c>
      <c r="F87" s="133" t="s">
        <v>3126</v>
      </c>
    </row>
    <row r="88" spans="1:6" x14ac:dyDescent="0.25">
      <c r="A88" s="93" t="s">
        <v>2598</v>
      </c>
      <c r="B88" s="15">
        <v>26340</v>
      </c>
      <c r="C88" s="16">
        <v>1</v>
      </c>
      <c r="D88" s="18"/>
      <c r="E88" s="96">
        <v>26090</v>
      </c>
      <c r="F88" s="133" t="s">
        <v>3133</v>
      </c>
    </row>
    <row r="89" spans="1:6" x14ac:dyDescent="0.25">
      <c r="A89" s="93" t="s">
        <v>2569</v>
      </c>
      <c r="B89" s="15">
        <v>26510</v>
      </c>
      <c r="C89" s="16">
        <v>1</v>
      </c>
      <c r="D89" s="17"/>
      <c r="E89" s="96">
        <v>26091</v>
      </c>
      <c r="F89" s="133" t="s">
        <v>3162</v>
      </c>
    </row>
    <row r="90" spans="1:6" x14ac:dyDescent="0.25">
      <c r="A90" s="93" t="s">
        <v>88</v>
      </c>
      <c r="B90" s="15">
        <v>26260</v>
      </c>
      <c r="C90" s="17"/>
      <c r="D90" s="17">
        <v>1</v>
      </c>
      <c r="E90" s="96">
        <v>26092</v>
      </c>
      <c r="F90" s="131"/>
    </row>
    <row r="91" spans="1:6" x14ac:dyDescent="0.25">
      <c r="A91" s="93" t="s">
        <v>2570</v>
      </c>
      <c r="B91" s="15">
        <v>26130</v>
      </c>
      <c r="C91" s="16">
        <v>1</v>
      </c>
      <c r="D91" s="17"/>
      <c r="E91" s="96">
        <v>26093</v>
      </c>
      <c r="F91" s="133" t="s">
        <v>3163</v>
      </c>
    </row>
    <row r="92" spans="1:6" x14ac:dyDescent="0.25">
      <c r="A92" s="93" t="s">
        <v>91</v>
      </c>
      <c r="B92" s="15">
        <v>26240</v>
      </c>
      <c r="C92" s="17"/>
      <c r="D92" s="17">
        <v>1</v>
      </c>
      <c r="E92" s="96">
        <v>26094</v>
      </c>
      <c r="F92" s="131"/>
    </row>
    <row r="93" spans="1:6" x14ac:dyDescent="0.25">
      <c r="A93" s="93" t="s">
        <v>1908</v>
      </c>
      <c r="B93" s="15">
        <v>26450</v>
      </c>
      <c r="C93" s="17"/>
      <c r="D93" s="17">
        <v>1</v>
      </c>
      <c r="E93" s="96">
        <v>26095</v>
      </c>
      <c r="F93" s="131"/>
    </row>
    <row r="94" spans="1:6" x14ac:dyDescent="0.25">
      <c r="A94" s="93" t="s">
        <v>967</v>
      </c>
      <c r="B94" s="15">
        <v>26260</v>
      </c>
      <c r="C94" s="17"/>
      <c r="D94" s="17">
        <v>1</v>
      </c>
      <c r="E94" s="96">
        <v>26096</v>
      </c>
      <c r="F94" s="131"/>
    </row>
    <row r="95" spans="1:6" x14ac:dyDescent="0.25">
      <c r="A95" s="93" t="s">
        <v>98</v>
      </c>
      <c r="B95" s="15">
        <v>26270</v>
      </c>
      <c r="C95" s="17"/>
      <c r="D95" s="17">
        <v>1</v>
      </c>
      <c r="E95" s="96">
        <v>26097</v>
      </c>
      <c r="F95" s="131"/>
    </row>
    <row r="96" spans="1:6" x14ac:dyDescent="0.25">
      <c r="A96" s="93" t="s">
        <v>102</v>
      </c>
      <c r="B96" s="15">
        <v>26400</v>
      </c>
      <c r="C96" s="17"/>
      <c r="D96" s="17">
        <v>1</v>
      </c>
      <c r="E96" s="96">
        <v>26098</v>
      </c>
      <c r="F96" s="131"/>
    </row>
    <row r="97" spans="1:6" x14ac:dyDescent="0.25">
      <c r="A97" s="93" t="s">
        <v>105</v>
      </c>
      <c r="B97" s="15">
        <v>26230</v>
      </c>
      <c r="C97" s="18"/>
      <c r="D97" s="18">
        <v>1</v>
      </c>
      <c r="E97" s="96">
        <v>26099</v>
      </c>
      <c r="F97" s="131"/>
    </row>
    <row r="98" spans="1:6" x14ac:dyDescent="0.25">
      <c r="A98" s="93" t="s">
        <v>108</v>
      </c>
      <c r="B98" s="15">
        <v>26120</v>
      </c>
      <c r="C98" s="18"/>
      <c r="D98" s="18">
        <v>1</v>
      </c>
      <c r="E98" s="96">
        <v>26100</v>
      </c>
      <c r="F98" s="131"/>
    </row>
    <row r="99" spans="1:6" x14ac:dyDescent="0.25">
      <c r="A99" s="93" t="s">
        <v>2571</v>
      </c>
      <c r="B99" s="15">
        <v>26220</v>
      </c>
      <c r="C99" s="16">
        <v>1</v>
      </c>
      <c r="D99" s="18"/>
      <c r="E99" s="96">
        <v>26101</v>
      </c>
      <c r="F99" s="133" t="s">
        <v>3164</v>
      </c>
    </row>
    <row r="100" spans="1:6" x14ac:dyDescent="0.25">
      <c r="A100" s="93" t="s">
        <v>2572</v>
      </c>
      <c r="B100" s="15">
        <v>26740</v>
      </c>
      <c r="C100" s="16">
        <v>1</v>
      </c>
      <c r="D100" s="18"/>
      <c r="E100" s="96">
        <v>26102</v>
      </c>
      <c r="F100" s="133" t="s">
        <v>3165</v>
      </c>
    </row>
    <row r="101" spans="1:6" x14ac:dyDescent="0.25">
      <c r="A101" s="93" t="s">
        <v>1267</v>
      </c>
      <c r="B101" s="15">
        <v>26110</v>
      </c>
      <c r="C101" s="18"/>
      <c r="D101" s="18">
        <v>1</v>
      </c>
      <c r="E101" s="96">
        <v>26103</v>
      </c>
      <c r="F101" s="131"/>
    </row>
    <row r="102" spans="1:6" x14ac:dyDescent="0.25">
      <c r="A102" s="93" t="s">
        <v>2573</v>
      </c>
      <c r="B102" s="15">
        <v>26510</v>
      </c>
      <c r="C102" s="16">
        <v>1</v>
      </c>
      <c r="D102" s="18"/>
      <c r="E102" s="96">
        <v>26104</v>
      </c>
      <c r="F102" s="133" t="s">
        <v>3166</v>
      </c>
    </row>
    <row r="103" spans="1:6" x14ac:dyDescent="0.25">
      <c r="A103" s="93" t="s">
        <v>2574</v>
      </c>
      <c r="B103" s="15">
        <v>26510</v>
      </c>
      <c r="C103" s="16">
        <v>1</v>
      </c>
      <c r="D103" s="18"/>
      <c r="E103" s="96">
        <v>26105</v>
      </c>
      <c r="F103" s="133" t="s">
        <v>3167</v>
      </c>
    </row>
    <row r="104" spans="1:6" x14ac:dyDescent="0.25">
      <c r="A104" s="93" t="s">
        <v>1546</v>
      </c>
      <c r="B104" s="15">
        <v>26740</v>
      </c>
      <c r="C104" s="18"/>
      <c r="D104" s="18">
        <v>1</v>
      </c>
      <c r="E104" s="96">
        <v>26106</v>
      </c>
      <c r="F104" s="131"/>
    </row>
    <row r="105" spans="1:6" x14ac:dyDescent="0.25">
      <c r="A105" s="93" t="s">
        <v>2575</v>
      </c>
      <c r="B105" s="15">
        <v>26350</v>
      </c>
      <c r="C105" s="18"/>
      <c r="D105" s="18">
        <v>1</v>
      </c>
      <c r="E105" s="96">
        <v>26107</v>
      </c>
      <c r="F105" s="131"/>
    </row>
    <row r="106" spans="1:6" x14ac:dyDescent="0.25">
      <c r="A106" s="93" t="s">
        <v>533</v>
      </c>
      <c r="B106" s="15">
        <v>26400</v>
      </c>
      <c r="C106" s="18"/>
      <c r="D106" s="18">
        <v>1</v>
      </c>
      <c r="E106" s="96">
        <v>26108</v>
      </c>
      <c r="F106" s="131"/>
    </row>
    <row r="107" spans="1:6" x14ac:dyDescent="0.25">
      <c r="A107" s="93" t="s">
        <v>2576</v>
      </c>
      <c r="B107" s="15">
        <v>26600</v>
      </c>
      <c r="C107" s="18"/>
      <c r="D107" s="18">
        <v>1</v>
      </c>
      <c r="E107" s="96">
        <v>26110</v>
      </c>
      <c r="F107" s="131"/>
    </row>
    <row r="108" spans="1:6" x14ac:dyDescent="0.25">
      <c r="A108" s="93" t="s">
        <v>2577</v>
      </c>
      <c r="B108" s="15">
        <v>26460</v>
      </c>
      <c r="C108" s="16">
        <v>1</v>
      </c>
      <c r="D108" s="18"/>
      <c r="E108" s="96">
        <v>26111</v>
      </c>
      <c r="F108" s="133" t="s">
        <v>3168</v>
      </c>
    </row>
    <row r="109" spans="1:6" x14ac:dyDescent="0.25">
      <c r="A109" s="93" t="s">
        <v>117</v>
      </c>
      <c r="B109" s="15">
        <v>26110</v>
      </c>
      <c r="C109" s="18"/>
      <c r="D109" s="18">
        <v>1</v>
      </c>
      <c r="E109" s="96">
        <v>26112</v>
      </c>
      <c r="F109" s="131"/>
    </row>
    <row r="110" spans="1:6" x14ac:dyDescent="0.25">
      <c r="A110" s="93" t="s">
        <v>538</v>
      </c>
      <c r="B110" s="15">
        <v>26150</v>
      </c>
      <c r="C110" s="18"/>
      <c r="D110" s="18">
        <v>1</v>
      </c>
      <c r="E110" s="96">
        <v>26113</v>
      </c>
      <c r="F110" s="131"/>
    </row>
    <row r="111" spans="1:6" x14ac:dyDescent="0.25">
      <c r="A111" s="93" t="s">
        <v>542</v>
      </c>
      <c r="B111" s="15">
        <v>26220</v>
      </c>
      <c r="C111" s="18"/>
      <c r="D111" s="18">
        <v>1</v>
      </c>
      <c r="E111" s="96">
        <v>26114</v>
      </c>
      <c r="F111" s="131"/>
    </row>
    <row r="112" spans="1:6" x14ac:dyDescent="0.25">
      <c r="A112" s="93" t="s">
        <v>1337</v>
      </c>
      <c r="B112" s="15">
        <v>26400</v>
      </c>
      <c r="C112" s="18"/>
      <c r="D112" s="18">
        <v>1</v>
      </c>
      <c r="E112" s="96">
        <v>26115</v>
      </c>
      <c r="F112" s="131"/>
    </row>
    <row r="113" spans="1:7" x14ac:dyDescent="0.25">
      <c r="A113" s="93" t="s">
        <v>546</v>
      </c>
      <c r="B113" s="15">
        <v>26290</v>
      </c>
      <c r="C113" s="18"/>
      <c r="D113" s="18">
        <v>1</v>
      </c>
      <c r="E113" s="96">
        <v>26116</v>
      </c>
      <c r="F113" s="131"/>
    </row>
    <row r="114" spans="1:7" x14ac:dyDescent="0.25">
      <c r="A114" s="93" t="s">
        <v>2578</v>
      </c>
      <c r="B114" s="15">
        <v>26190</v>
      </c>
      <c r="C114" s="16">
        <v>1</v>
      </c>
      <c r="D114" s="18"/>
      <c r="E114" s="96">
        <v>26117</v>
      </c>
      <c r="F114" s="133" t="s">
        <v>3169</v>
      </c>
    </row>
    <row r="115" spans="1:7" x14ac:dyDescent="0.25">
      <c r="A115" s="93" t="s">
        <v>882</v>
      </c>
      <c r="B115" s="15">
        <v>26210</v>
      </c>
      <c r="C115" s="18"/>
      <c r="D115" s="18">
        <v>1</v>
      </c>
      <c r="E115" s="96">
        <v>26118</v>
      </c>
      <c r="F115" s="131"/>
    </row>
    <row r="116" spans="1:7" x14ac:dyDescent="0.25">
      <c r="A116" s="93" t="s">
        <v>121</v>
      </c>
      <c r="B116" s="15">
        <v>26600</v>
      </c>
      <c r="C116" s="18"/>
      <c r="D116" s="18">
        <v>1</v>
      </c>
      <c r="E116" s="96">
        <v>26119</v>
      </c>
      <c r="F116" s="131"/>
    </row>
    <row r="117" spans="1:7" x14ac:dyDescent="0.25">
      <c r="A117" s="93" t="s">
        <v>125</v>
      </c>
      <c r="B117" s="15">
        <v>26780</v>
      </c>
      <c r="C117" s="18"/>
      <c r="D117" s="18">
        <v>1</v>
      </c>
      <c r="E117" s="96">
        <v>26121</v>
      </c>
      <c r="F117" s="131"/>
    </row>
    <row r="118" spans="1:7" x14ac:dyDescent="0.25">
      <c r="A118" s="93" t="s">
        <v>2579</v>
      </c>
      <c r="B118" s="15">
        <v>26340</v>
      </c>
      <c r="C118" s="16">
        <v>1</v>
      </c>
      <c r="D118" s="18"/>
      <c r="E118" s="96">
        <v>26122</v>
      </c>
      <c r="F118" s="133" t="s">
        <v>3170</v>
      </c>
    </row>
    <row r="119" spans="1:7" x14ac:dyDescent="0.25">
      <c r="A119" s="135" t="s">
        <v>2580</v>
      </c>
      <c r="B119" s="15">
        <v>26470</v>
      </c>
      <c r="C119" s="16">
        <v>1</v>
      </c>
      <c r="D119" s="18"/>
      <c r="E119" s="96">
        <v>26123</v>
      </c>
      <c r="F119" s="133" t="s">
        <v>3171</v>
      </c>
      <c r="G119" s="134"/>
    </row>
    <row r="120" spans="1:7" x14ac:dyDescent="0.25">
      <c r="A120" s="93" t="s">
        <v>129</v>
      </c>
      <c r="B120" s="15">
        <v>26800</v>
      </c>
      <c r="C120" s="18"/>
      <c r="D120" s="18">
        <v>1</v>
      </c>
      <c r="E120" s="96">
        <v>26124</v>
      </c>
      <c r="F120" s="131"/>
    </row>
    <row r="121" spans="1:7" x14ac:dyDescent="0.25">
      <c r="A121" s="93" t="s">
        <v>132</v>
      </c>
      <c r="B121" s="15">
        <v>26400</v>
      </c>
      <c r="C121" s="18"/>
      <c r="D121" s="18">
        <v>1</v>
      </c>
      <c r="E121" s="96">
        <v>26125</v>
      </c>
      <c r="F121" s="131"/>
    </row>
    <row r="122" spans="1:7" x14ac:dyDescent="0.25">
      <c r="A122" s="93" t="s">
        <v>2581</v>
      </c>
      <c r="B122" s="15">
        <v>26560</v>
      </c>
      <c r="C122" s="16">
        <v>1</v>
      </c>
      <c r="D122" s="18"/>
      <c r="E122" s="96">
        <v>26126</v>
      </c>
      <c r="F122" s="133" t="s">
        <v>3172</v>
      </c>
    </row>
    <row r="123" spans="1:7" x14ac:dyDescent="0.25">
      <c r="A123" s="135" t="s">
        <v>2582</v>
      </c>
      <c r="B123" s="15">
        <v>26170</v>
      </c>
      <c r="C123" s="16">
        <v>1</v>
      </c>
      <c r="D123" s="18"/>
      <c r="E123" s="96">
        <v>26127</v>
      </c>
      <c r="F123" s="133" t="s">
        <v>3172</v>
      </c>
    </row>
    <row r="124" spans="1:7" x14ac:dyDescent="0.25">
      <c r="A124" s="93" t="s">
        <v>2583</v>
      </c>
      <c r="B124" s="15">
        <v>26400</v>
      </c>
      <c r="C124" s="16">
        <v>1</v>
      </c>
      <c r="D124" s="18"/>
      <c r="E124" s="96">
        <v>26128</v>
      </c>
      <c r="F124" s="133" t="s">
        <v>3173</v>
      </c>
    </row>
    <row r="125" spans="1:7" x14ac:dyDescent="0.25">
      <c r="A125" s="93" t="s">
        <v>135</v>
      </c>
      <c r="B125" s="15">
        <v>26730</v>
      </c>
      <c r="C125" s="18"/>
      <c r="D125" s="18">
        <v>1</v>
      </c>
      <c r="E125" s="96">
        <v>26129</v>
      </c>
      <c r="F125" s="131"/>
    </row>
    <row r="126" spans="1:7" x14ac:dyDescent="0.25">
      <c r="A126" s="93" t="s">
        <v>2584</v>
      </c>
      <c r="B126" s="15">
        <v>26110</v>
      </c>
      <c r="C126" s="16">
        <v>1</v>
      </c>
      <c r="D126" s="18"/>
      <c r="E126" s="96">
        <v>26130</v>
      </c>
      <c r="F126" s="133" t="s">
        <v>3127</v>
      </c>
    </row>
    <row r="127" spans="1:7" x14ac:dyDescent="0.25">
      <c r="A127" s="93" t="s">
        <v>2585</v>
      </c>
      <c r="B127" s="15">
        <v>26160</v>
      </c>
      <c r="C127" s="16">
        <v>1</v>
      </c>
      <c r="D127" s="18"/>
      <c r="E127" s="96">
        <v>26131</v>
      </c>
      <c r="F127" s="133" t="s">
        <v>3174</v>
      </c>
    </row>
    <row r="128" spans="1:7" x14ac:dyDescent="0.25">
      <c r="A128" s="93" t="s">
        <v>666</v>
      </c>
      <c r="B128" s="15">
        <v>26240</v>
      </c>
      <c r="C128" s="18"/>
      <c r="D128" s="18">
        <v>1</v>
      </c>
      <c r="E128" s="96">
        <v>26133</v>
      </c>
      <c r="F128" s="131"/>
    </row>
    <row r="129" spans="1:6" x14ac:dyDescent="0.25">
      <c r="A129" s="93" t="s">
        <v>2586</v>
      </c>
      <c r="B129" s="15">
        <v>26160</v>
      </c>
      <c r="C129" s="16">
        <v>1</v>
      </c>
      <c r="D129" s="18"/>
      <c r="E129" s="96">
        <v>26134</v>
      </c>
      <c r="F129" s="133" t="s">
        <v>3175</v>
      </c>
    </row>
    <row r="130" spans="1:6" x14ac:dyDescent="0.25">
      <c r="A130" s="93" t="s">
        <v>2587</v>
      </c>
      <c r="B130" s="15">
        <v>26570</v>
      </c>
      <c r="C130" s="16">
        <v>1</v>
      </c>
      <c r="D130" s="18"/>
      <c r="E130" s="96">
        <v>26135</v>
      </c>
      <c r="F130" s="133" t="s">
        <v>3176</v>
      </c>
    </row>
    <row r="131" spans="1:6" x14ac:dyDescent="0.25">
      <c r="A131" s="97" t="s">
        <v>2673</v>
      </c>
      <c r="B131" s="15">
        <v>26310</v>
      </c>
      <c r="C131" s="16">
        <v>1</v>
      </c>
      <c r="D131" s="18"/>
      <c r="E131" s="96">
        <v>26136</v>
      </c>
      <c r="F131" s="133" t="s">
        <v>3177</v>
      </c>
    </row>
    <row r="132" spans="1:6" x14ac:dyDescent="0.25">
      <c r="A132" s="93" t="s">
        <v>2588</v>
      </c>
      <c r="B132" s="15">
        <v>26400</v>
      </c>
      <c r="C132" s="16">
        <v>1</v>
      </c>
      <c r="D132" s="18"/>
      <c r="E132" s="96">
        <v>26137</v>
      </c>
      <c r="F132" s="133" t="s">
        <v>3178</v>
      </c>
    </row>
    <row r="133" spans="1:6" x14ac:dyDescent="0.25">
      <c r="A133" s="93" t="s">
        <v>669</v>
      </c>
      <c r="B133" s="15">
        <v>26700</v>
      </c>
      <c r="C133" s="18"/>
      <c r="D133" s="18">
        <v>1</v>
      </c>
      <c r="E133" s="96">
        <v>26138</v>
      </c>
      <c r="F133" s="131"/>
    </row>
    <row r="134" spans="1:6" x14ac:dyDescent="0.25">
      <c r="A134" s="93" t="s">
        <v>671</v>
      </c>
      <c r="B134" s="15">
        <v>26750</v>
      </c>
      <c r="C134" s="18"/>
      <c r="D134" s="18">
        <v>1</v>
      </c>
      <c r="E134" s="96">
        <v>26139</v>
      </c>
      <c r="F134" s="131"/>
    </row>
    <row r="135" spans="1:6" x14ac:dyDescent="0.25">
      <c r="A135" s="93" t="s">
        <v>679</v>
      </c>
      <c r="B135" s="15">
        <v>26750</v>
      </c>
      <c r="C135" s="18"/>
      <c r="D135" s="18">
        <v>1</v>
      </c>
      <c r="E135" s="96">
        <v>26140</v>
      </c>
      <c r="F135" s="131"/>
    </row>
    <row r="136" spans="1:6" x14ac:dyDescent="0.25">
      <c r="A136" s="135" t="s">
        <v>2589</v>
      </c>
      <c r="B136" s="15">
        <v>26400</v>
      </c>
      <c r="C136" s="16">
        <v>1</v>
      </c>
      <c r="D136" s="18"/>
      <c r="E136" s="96">
        <v>26141</v>
      </c>
      <c r="F136" s="136" t="s">
        <v>3179</v>
      </c>
    </row>
    <row r="137" spans="1:6" x14ac:dyDescent="0.25">
      <c r="A137" s="93" t="s">
        <v>2590</v>
      </c>
      <c r="B137" s="15">
        <v>26410</v>
      </c>
      <c r="C137" s="16">
        <v>1</v>
      </c>
      <c r="D137" s="18"/>
      <c r="E137" s="96">
        <v>26142</v>
      </c>
      <c r="F137" s="133" t="s">
        <v>3180</v>
      </c>
    </row>
    <row r="138" spans="1:6" x14ac:dyDescent="0.25">
      <c r="A138" s="93" t="s">
        <v>2609</v>
      </c>
      <c r="B138" s="15">
        <v>26530</v>
      </c>
      <c r="C138" s="18"/>
      <c r="D138" s="18">
        <v>1</v>
      </c>
      <c r="E138" s="96">
        <v>26143</v>
      </c>
      <c r="F138" s="131"/>
    </row>
    <row r="139" spans="1:6" x14ac:dyDescent="0.25">
      <c r="A139" s="93" t="s">
        <v>688</v>
      </c>
      <c r="B139" s="15">
        <v>26400</v>
      </c>
      <c r="C139" s="18"/>
      <c r="D139" s="18">
        <v>1</v>
      </c>
      <c r="E139" s="96">
        <v>26144</v>
      </c>
      <c r="F139" s="131"/>
    </row>
    <row r="140" spans="1:6" x14ac:dyDescent="0.25">
      <c r="A140" s="93" t="s">
        <v>1944</v>
      </c>
      <c r="B140" s="15">
        <v>26290</v>
      </c>
      <c r="C140" s="18"/>
      <c r="D140" s="18">
        <v>1</v>
      </c>
      <c r="E140" s="96">
        <v>26145</v>
      </c>
      <c r="F140" s="131"/>
    </row>
    <row r="141" spans="1:6" x14ac:dyDescent="0.25">
      <c r="A141" s="93" t="s">
        <v>1069</v>
      </c>
      <c r="B141" s="15">
        <v>26230</v>
      </c>
      <c r="C141" s="18"/>
      <c r="D141" s="18">
        <v>1</v>
      </c>
      <c r="E141" s="96">
        <v>26146</v>
      </c>
      <c r="F141" s="131"/>
    </row>
    <row r="142" spans="1:6" x14ac:dyDescent="0.25">
      <c r="A142" s="93" t="s">
        <v>2591</v>
      </c>
      <c r="B142" s="15">
        <v>26470</v>
      </c>
      <c r="C142" s="16">
        <v>1</v>
      </c>
      <c r="D142" s="18"/>
      <c r="E142" s="96">
        <v>26147</v>
      </c>
      <c r="F142" s="133" t="s">
        <v>3181</v>
      </c>
    </row>
    <row r="143" spans="1:6" x14ac:dyDescent="0.25">
      <c r="A143" s="93" t="s">
        <v>1279</v>
      </c>
      <c r="B143" s="15">
        <v>26390</v>
      </c>
      <c r="C143" s="18"/>
      <c r="D143" s="18">
        <v>1</v>
      </c>
      <c r="E143" s="96">
        <v>26148</v>
      </c>
      <c r="F143" s="131"/>
    </row>
    <row r="144" spans="1:6" x14ac:dyDescent="0.25">
      <c r="A144" s="93" t="s">
        <v>1023</v>
      </c>
      <c r="B144" s="15">
        <v>26730</v>
      </c>
      <c r="C144" s="18"/>
      <c r="D144" s="18">
        <v>1</v>
      </c>
      <c r="E144" s="96">
        <v>26149</v>
      </c>
      <c r="F144" s="131"/>
    </row>
    <row r="145" spans="1:6" x14ac:dyDescent="0.25">
      <c r="A145" s="93" t="s">
        <v>2592</v>
      </c>
      <c r="B145" s="15">
        <v>26560</v>
      </c>
      <c r="C145" s="16">
        <v>1</v>
      </c>
      <c r="D145" s="18"/>
      <c r="E145" s="96">
        <v>26150</v>
      </c>
      <c r="F145" s="133" t="s">
        <v>3182</v>
      </c>
    </row>
    <row r="146" spans="1:6" x14ac:dyDescent="0.25">
      <c r="A146" s="93" t="s">
        <v>2593</v>
      </c>
      <c r="B146" s="15">
        <v>26310</v>
      </c>
      <c r="C146" s="16">
        <v>1</v>
      </c>
      <c r="D146" s="18"/>
      <c r="E146" s="96">
        <v>26152</v>
      </c>
      <c r="F146" s="133" t="s">
        <v>3183</v>
      </c>
    </row>
    <row r="147" spans="1:6" x14ac:dyDescent="0.25">
      <c r="A147" s="97" t="s">
        <v>2604</v>
      </c>
      <c r="B147" s="15">
        <v>26560</v>
      </c>
      <c r="C147" s="18">
        <v>1</v>
      </c>
      <c r="D147" s="18"/>
      <c r="E147" s="96">
        <v>26153</v>
      </c>
      <c r="F147" s="133" t="s">
        <v>3184</v>
      </c>
    </row>
    <row r="148" spans="1:6" x14ac:dyDescent="0.25">
      <c r="A148" s="93" t="s">
        <v>2605</v>
      </c>
      <c r="B148" s="15">
        <v>26560</v>
      </c>
      <c r="C148" s="16">
        <v>1</v>
      </c>
      <c r="D148" s="18"/>
      <c r="E148" s="96">
        <v>26154</v>
      </c>
      <c r="F148" s="133" t="s">
        <v>3185</v>
      </c>
    </row>
    <row r="149" spans="1:6" x14ac:dyDescent="0.25">
      <c r="A149" s="93" t="s">
        <v>699</v>
      </c>
      <c r="B149" s="15">
        <v>26210</v>
      </c>
      <c r="C149" s="18"/>
      <c r="D149" s="18">
        <v>1</v>
      </c>
      <c r="E149" s="96">
        <v>26155</v>
      </c>
      <c r="F149" s="131"/>
    </row>
    <row r="150" spans="1:6" x14ac:dyDescent="0.25">
      <c r="A150" s="93" t="s">
        <v>702</v>
      </c>
      <c r="B150" s="15">
        <v>26600</v>
      </c>
      <c r="C150" s="18"/>
      <c r="D150" s="18">
        <v>1</v>
      </c>
      <c r="E150" s="96">
        <v>26156</v>
      </c>
      <c r="F150" s="131"/>
    </row>
    <row r="151" spans="1:6" x14ac:dyDescent="0.25">
      <c r="A151" s="93" t="s">
        <v>1547</v>
      </c>
      <c r="B151" s="15">
        <v>26740</v>
      </c>
      <c r="C151" s="18"/>
      <c r="D151" s="18">
        <v>1</v>
      </c>
      <c r="E151" s="96">
        <v>26157</v>
      </c>
      <c r="F151" s="131"/>
    </row>
    <row r="152" spans="1:6" x14ac:dyDescent="0.25">
      <c r="A152" s="93" t="s">
        <v>2606</v>
      </c>
      <c r="B152" s="15">
        <v>26150</v>
      </c>
      <c r="C152" s="16"/>
      <c r="D152" s="18">
        <v>1</v>
      </c>
      <c r="E152" s="96">
        <v>26159</v>
      </c>
      <c r="F152" s="131"/>
    </row>
    <row r="153" spans="1:6" x14ac:dyDescent="0.25">
      <c r="A153" s="93" t="s">
        <v>1345</v>
      </c>
      <c r="B153" s="15">
        <v>26240</v>
      </c>
      <c r="C153" s="18"/>
      <c r="D153" s="18">
        <v>1</v>
      </c>
      <c r="E153" s="96">
        <v>26160</v>
      </c>
      <c r="F153" s="131"/>
    </row>
    <row r="154" spans="1:6" x14ac:dyDescent="0.25">
      <c r="A154" s="93" t="s">
        <v>2613</v>
      </c>
      <c r="B154" s="15">
        <v>26510</v>
      </c>
      <c r="C154" s="16">
        <v>1</v>
      </c>
      <c r="D154" s="18"/>
      <c r="E154" s="96">
        <v>26161</v>
      </c>
      <c r="F154" s="133" t="s">
        <v>3186</v>
      </c>
    </row>
    <row r="155" spans="1:6" x14ac:dyDescent="0.25">
      <c r="A155" s="93" t="s">
        <v>708</v>
      </c>
      <c r="B155" s="15">
        <v>26210</v>
      </c>
      <c r="C155" s="18"/>
      <c r="D155" s="18">
        <v>1</v>
      </c>
      <c r="E155" s="96">
        <v>26162</v>
      </c>
      <c r="F155" s="131"/>
    </row>
    <row r="156" spans="1:6" x14ac:dyDescent="0.25">
      <c r="A156" s="93" t="s">
        <v>2614</v>
      </c>
      <c r="B156" s="15">
        <v>26190</v>
      </c>
      <c r="C156" s="16">
        <v>1</v>
      </c>
      <c r="D156" s="18"/>
      <c r="E156" s="96">
        <v>26163</v>
      </c>
      <c r="F156" s="133" t="s">
        <v>3187</v>
      </c>
    </row>
    <row r="157" spans="1:6" x14ac:dyDescent="0.25">
      <c r="A157" s="93" t="s">
        <v>2618</v>
      </c>
      <c r="B157" s="15">
        <v>26310</v>
      </c>
      <c r="C157" s="16">
        <v>1</v>
      </c>
      <c r="D157" s="18"/>
      <c r="E157" s="96">
        <v>26164</v>
      </c>
      <c r="F157" s="133" t="s">
        <v>3188</v>
      </c>
    </row>
    <row r="158" spans="1:6" x14ac:dyDescent="0.25">
      <c r="A158" s="93" t="s">
        <v>555</v>
      </c>
      <c r="B158" s="15">
        <v>26250</v>
      </c>
      <c r="C158" s="18"/>
      <c r="D158" s="18">
        <v>1</v>
      </c>
      <c r="E158" s="96">
        <v>26165</v>
      </c>
      <c r="F158" s="131"/>
    </row>
    <row r="159" spans="1:6" x14ac:dyDescent="0.25">
      <c r="A159" s="93" t="s">
        <v>559</v>
      </c>
      <c r="B159" s="15">
        <v>26270</v>
      </c>
      <c r="C159" s="18"/>
      <c r="D159" s="18">
        <v>1</v>
      </c>
      <c r="E159" s="96">
        <v>26166</v>
      </c>
      <c r="F159" s="131"/>
    </row>
    <row r="160" spans="1:6" x14ac:dyDescent="0.25">
      <c r="A160" s="93" t="s">
        <v>727</v>
      </c>
      <c r="B160" s="15">
        <v>26310</v>
      </c>
      <c r="C160" s="18"/>
      <c r="D160" s="18">
        <v>1</v>
      </c>
      <c r="E160" s="96">
        <v>26167</v>
      </c>
      <c r="F160" s="131"/>
    </row>
    <row r="161" spans="1:6" x14ac:dyDescent="0.25">
      <c r="A161" s="93" t="s">
        <v>730</v>
      </c>
      <c r="B161" s="15">
        <v>26620</v>
      </c>
      <c r="C161" s="18"/>
      <c r="D161" s="18">
        <v>1</v>
      </c>
      <c r="E161" s="96">
        <v>26168</v>
      </c>
      <c r="F161" s="131"/>
    </row>
    <row r="162" spans="1:6" x14ac:dyDescent="0.25">
      <c r="A162" s="93" t="s">
        <v>734</v>
      </c>
      <c r="B162" s="15">
        <v>26780</v>
      </c>
      <c r="C162" s="18"/>
      <c r="D162" s="18">
        <v>1</v>
      </c>
      <c r="E162" s="96">
        <v>26169</v>
      </c>
      <c r="F162" s="131"/>
    </row>
    <row r="163" spans="1:6" x14ac:dyDescent="0.25">
      <c r="A163" s="93" t="s">
        <v>739</v>
      </c>
      <c r="B163" s="15">
        <v>26120</v>
      </c>
      <c r="C163" s="18"/>
      <c r="D163" s="18">
        <v>1</v>
      </c>
      <c r="E163" s="96">
        <v>26170</v>
      </c>
      <c r="F163" s="131"/>
    </row>
    <row r="164" spans="1:6" x14ac:dyDescent="0.25">
      <c r="A164" s="93" t="s">
        <v>2619</v>
      </c>
      <c r="B164" s="15">
        <v>26160</v>
      </c>
      <c r="C164" s="16">
        <v>1</v>
      </c>
      <c r="D164" s="18"/>
      <c r="E164" s="96">
        <v>26171</v>
      </c>
      <c r="F164" s="133" t="s">
        <v>3189</v>
      </c>
    </row>
    <row r="165" spans="1:6" x14ac:dyDescent="0.25">
      <c r="A165" s="93" t="s">
        <v>742</v>
      </c>
      <c r="B165" s="15">
        <v>26210</v>
      </c>
      <c r="C165" s="18"/>
      <c r="D165" s="18">
        <v>1</v>
      </c>
      <c r="E165" s="96">
        <v>26172</v>
      </c>
      <c r="F165" s="131"/>
    </row>
    <row r="166" spans="1:6" x14ac:dyDescent="0.25">
      <c r="A166" s="93" t="s">
        <v>745</v>
      </c>
      <c r="B166" s="15">
        <v>26300</v>
      </c>
      <c r="C166" s="18"/>
      <c r="D166" s="18">
        <v>1</v>
      </c>
      <c r="E166" s="96">
        <v>26173</v>
      </c>
      <c r="F166" s="131"/>
    </row>
    <row r="167" spans="1:6" x14ac:dyDescent="0.25">
      <c r="A167" s="93" t="s">
        <v>749</v>
      </c>
      <c r="B167" s="15">
        <v>26260</v>
      </c>
      <c r="C167" s="18"/>
      <c r="D167" s="18">
        <v>1</v>
      </c>
      <c r="E167" s="96">
        <v>26174</v>
      </c>
      <c r="F167" s="131"/>
    </row>
    <row r="168" spans="1:6" x14ac:dyDescent="0.25">
      <c r="A168" s="93" t="s">
        <v>2620</v>
      </c>
      <c r="B168" s="15">
        <v>26150</v>
      </c>
      <c r="C168" s="16">
        <v>1</v>
      </c>
      <c r="D168" s="18"/>
      <c r="E168" s="96">
        <v>26175</v>
      </c>
      <c r="F168" s="133" t="s">
        <v>3190</v>
      </c>
    </row>
    <row r="169" spans="1:6" x14ac:dyDescent="0.25">
      <c r="A169" s="93" t="s">
        <v>1274</v>
      </c>
      <c r="B169" s="15">
        <v>26740</v>
      </c>
      <c r="C169" s="18"/>
      <c r="D169" s="18">
        <v>1</v>
      </c>
      <c r="E169" s="96">
        <v>26176</v>
      </c>
      <c r="F169" s="131"/>
    </row>
    <row r="170" spans="1:6" x14ac:dyDescent="0.25">
      <c r="A170" s="93" t="s">
        <v>1352</v>
      </c>
      <c r="B170" s="15">
        <v>26260</v>
      </c>
      <c r="C170" s="18"/>
      <c r="D170" s="18">
        <v>1</v>
      </c>
      <c r="E170" s="96">
        <v>26177</v>
      </c>
      <c r="F170" s="131"/>
    </row>
    <row r="171" spans="1:6" x14ac:dyDescent="0.25">
      <c r="A171" s="93" t="s">
        <v>751</v>
      </c>
      <c r="B171" s="15">
        <v>26410</v>
      </c>
      <c r="C171" s="18"/>
      <c r="D171" s="18">
        <v>1</v>
      </c>
      <c r="E171" s="96">
        <v>26178</v>
      </c>
      <c r="F171" s="131"/>
    </row>
    <row r="172" spans="1:6" x14ac:dyDescent="0.25">
      <c r="A172" s="93" t="s">
        <v>1372</v>
      </c>
      <c r="B172" s="15">
        <v>26600</v>
      </c>
      <c r="C172" s="18"/>
      <c r="D172" s="18">
        <v>1</v>
      </c>
      <c r="E172" s="96">
        <v>26179</v>
      </c>
      <c r="F172" s="131"/>
    </row>
    <row r="173" spans="1:6" x14ac:dyDescent="0.25">
      <c r="A173" s="93" t="s">
        <v>757</v>
      </c>
      <c r="B173" s="15">
        <v>26170</v>
      </c>
      <c r="C173" s="18"/>
      <c r="D173" s="18">
        <v>1</v>
      </c>
      <c r="E173" s="96">
        <v>26180</v>
      </c>
      <c r="F173" s="131"/>
    </row>
    <row r="174" spans="1:6" x14ac:dyDescent="0.25">
      <c r="A174" s="93" t="s">
        <v>2621</v>
      </c>
      <c r="B174" s="15">
        <v>26560</v>
      </c>
      <c r="C174" s="16">
        <v>1</v>
      </c>
      <c r="D174" s="18"/>
      <c r="E174" s="96">
        <v>26181</v>
      </c>
      <c r="F174" s="133" t="s">
        <v>3191</v>
      </c>
    </row>
    <row r="175" spans="1:6" x14ac:dyDescent="0.25">
      <c r="A175" s="93" t="s">
        <v>1134</v>
      </c>
      <c r="B175" s="15">
        <v>26110</v>
      </c>
      <c r="C175" s="18"/>
      <c r="D175" s="18">
        <v>1</v>
      </c>
      <c r="E175" s="96">
        <v>26182</v>
      </c>
      <c r="F175" s="131"/>
    </row>
    <row r="176" spans="1:6" x14ac:dyDescent="0.25">
      <c r="A176" s="93" t="s">
        <v>760</v>
      </c>
      <c r="B176" s="15">
        <v>26400</v>
      </c>
      <c r="C176" s="18"/>
      <c r="D176" s="18">
        <v>1</v>
      </c>
      <c r="E176" s="96">
        <v>26183</v>
      </c>
      <c r="F176" s="131"/>
    </row>
    <row r="177" spans="1:6" x14ac:dyDescent="0.25">
      <c r="A177" s="93" t="s">
        <v>2622</v>
      </c>
      <c r="B177" s="15">
        <v>26270</v>
      </c>
      <c r="C177" s="16"/>
      <c r="D177" s="18">
        <v>1</v>
      </c>
      <c r="E177" s="96">
        <v>26185</v>
      </c>
      <c r="F177" s="131"/>
    </row>
    <row r="178" spans="1:6" x14ac:dyDescent="0.25">
      <c r="A178" s="93" t="s">
        <v>2623</v>
      </c>
      <c r="B178" s="15">
        <v>26310</v>
      </c>
      <c r="C178" s="16">
        <v>1</v>
      </c>
      <c r="D178" s="18"/>
      <c r="E178" s="96">
        <v>26186</v>
      </c>
      <c r="F178" s="133" t="s">
        <v>3192</v>
      </c>
    </row>
    <row r="179" spans="1:6" x14ac:dyDescent="0.25">
      <c r="A179" s="93" t="s">
        <v>983</v>
      </c>
      <c r="B179" s="15">
        <v>26170</v>
      </c>
      <c r="C179" s="18"/>
      <c r="D179" s="18">
        <v>1</v>
      </c>
      <c r="E179" s="96">
        <v>26188</v>
      </c>
      <c r="F179" s="131"/>
    </row>
    <row r="180" spans="1:6" x14ac:dyDescent="0.25">
      <c r="A180" s="93" t="s">
        <v>2624</v>
      </c>
      <c r="B180" s="15">
        <v>26170</v>
      </c>
      <c r="C180" s="16">
        <v>1</v>
      </c>
      <c r="D180" s="18"/>
      <c r="E180" s="96">
        <v>26189</v>
      </c>
      <c r="F180" s="133" t="s">
        <v>3193</v>
      </c>
    </row>
    <row r="181" spans="1:6" x14ac:dyDescent="0.25">
      <c r="A181" s="93" t="s">
        <v>2625</v>
      </c>
      <c r="B181" s="15">
        <v>26110</v>
      </c>
      <c r="C181" s="16">
        <v>1</v>
      </c>
      <c r="D181" s="18"/>
      <c r="E181" s="96">
        <v>26190</v>
      </c>
      <c r="F181" s="133" t="s">
        <v>3123</v>
      </c>
    </row>
    <row r="182" spans="1:6" x14ac:dyDescent="0.25">
      <c r="A182" s="93" t="s">
        <v>765</v>
      </c>
      <c r="B182" s="15">
        <v>26470</v>
      </c>
      <c r="C182" s="18"/>
      <c r="D182" s="18">
        <v>1</v>
      </c>
      <c r="E182" s="96">
        <v>26191</v>
      </c>
      <c r="F182" s="131"/>
    </row>
    <row r="183" spans="1:6" x14ac:dyDescent="0.25">
      <c r="A183" s="93" t="s">
        <v>768</v>
      </c>
      <c r="B183" s="15">
        <v>26770</v>
      </c>
      <c r="C183" s="18"/>
      <c r="D183" s="18">
        <v>1</v>
      </c>
      <c r="E183" s="96">
        <v>26192</v>
      </c>
      <c r="F183" s="131"/>
    </row>
    <row r="184" spans="1:6" x14ac:dyDescent="0.25">
      <c r="A184" s="93" t="s">
        <v>772</v>
      </c>
      <c r="B184" s="15">
        <v>26570</v>
      </c>
      <c r="C184" s="18"/>
      <c r="D184" s="18">
        <v>1</v>
      </c>
      <c r="E184" s="96">
        <v>26193</v>
      </c>
      <c r="F184" s="131"/>
    </row>
    <row r="185" spans="1:6" x14ac:dyDescent="0.25">
      <c r="A185" s="93" t="s">
        <v>1297</v>
      </c>
      <c r="B185" s="15">
        <v>26350</v>
      </c>
      <c r="C185" s="18"/>
      <c r="D185" s="18">
        <v>1</v>
      </c>
      <c r="E185" s="96">
        <v>26194</v>
      </c>
      <c r="F185" s="131"/>
    </row>
    <row r="186" spans="1:6" x14ac:dyDescent="0.25">
      <c r="A186" s="93" t="s">
        <v>2626</v>
      </c>
      <c r="B186" s="15">
        <v>26400</v>
      </c>
      <c r="C186" s="16">
        <v>1</v>
      </c>
      <c r="D186" s="18"/>
      <c r="E186" s="96">
        <v>26195</v>
      </c>
      <c r="F186" s="133" t="s">
        <v>3194</v>
      </c>
    </row>
    <row r="187" spans="1:6" x14ac:dyDescent="0.25">
      <c r="A187" s="93" t="s">
        <v>776</v>
      </c>
      <c r="B187" s="15">
        <v>26760</v>
      </c>
      <c r="C187" s="18"/>
      <c r="D187" s="18">
        <v>1</v>
      </c>
      <c r="E187" s="96">
        <v>26196</v>
      </c>
      <c r="F187" s="131"/>
    </row>
    <row r="188" spans="1:6" x14ac:dyDescent="0.25">
      <c r="A188" s="93" t="s">
        <v>781</v>
      </c>
      <c r="B188" s="15">
        <v>26120</v>
      </c>
      <c r="C188" s="18"/>
      <c r="D188" s="18">
        <v>1</v>
      </c>
      <c r="E188" s="96">
        <v>26197</v>
      </c>
      <c r="F188" s="131"/>
    </row>
    <row r="189" spans="1:6" x14ac:dyDescent="0.25">
      <c r="A189" s="93" t="s">
        <v>157</v>
      </c>
      <c r="B189" s="15">
        <v>26216</v>
      </c>
      <c r="C189" s="18"/>
      <c r="D189" s="18">
        <v>1</v>
      </c>
      <c r="E189" s="96">
        <v>26198</v>
      </c>
      <c r="F189" s="131"/>
    </row>
    <row r="190" spans="1:6" x14ac:dyDescent="0.25">
      <c r="A190" s="93" t="s">
        <v>2627</v>
      </c>
      <c r="B190" s="15">
        <v>26510</v>
      </c>
      <c r="C190" s="16">
        <v>1</v>
      </c>
      <c r="D190" s="18"/>
      <c r="E190" s="96">
        <v>26199</v>
      </c>
      <c r="F190" s="133" t="s">
        <v>3195</v>
      </c>
    </row>
    <row r="191" spans="1:6" x14ac:dyDescent="0.25">
      <c r="A191" s="93" t="s">
        <v>2628</v>
      </c>
      <c r="B191" s="15">
        <v>26560</v>
      </c>
      <c r="C191" s="16">
        <v>1</v>
      </c>
      <c r="D191" s="18"/>
      <c r="E191" s="96">
        <v>26200</v>
      </c>
      <c r="F191" s="133" t="s">
        <v>3196</v>
      </c>
    </row>
    <row r="192" spans="1:6" x14ac:dyDescent="0.25">
      <c r="A192" s="93" t="s">
        <v>2629</v>
      </c>
      <c r="B192" s="15">
        <v>26170</v>
      </c>
      <c r="C192" s="16">
        <v>1</v>
      </c>
      <c r="D192" s="18"/>
      <c r="E192" s="96">
        <v>26201</v>
      </c>
      <c r="F192" s="133" t="s">
        <v>3197</v>
      </c>
    </row>
    <row r="193" spans="1:6" x14ac:dyDescent="0.25">
      <c r="A193" s="93" t="s">
        <v>1311</v>
      </c>
      <c r="B193" s="15">
        <v>26220</v>
      </c>
      <c r="C193" s="18"/>
      <c r="D193" s="18">
        <v>1</v>
      </c>
      <c r="E193" s="96">
        <v>26202</v>
      </c>
      <c r="F193" s="131"/>
    </row>
    <row r="194" spans="1:6" x14ac:dyDescent="0.25">
      <c r="A194" s="93" t="s">
        <v>164</v>
      </c>
      <c r="B194" s="15">
        <v>26230</v>
      </c>
      <c r="C194" s="18"/>
      <c r="D194" s="18">
        <v>1</v>
      </c>
      <c r="E194" s="96">
        <v>26203</v>
      </c>
      <c r="F194" s="131"/>
    </row>
    <row r="195" spans="1:6" x14ac:dyDescent="0.25">
      <c r="A195" s="93" t="s">
        <v>167</v>
      </c>
      <c r="B195" s="15">
        <v>26310</v>
      </c>
      <c r="C195" s="18"/>
      <c r="D195" s="18">
        <v>1</v>
      </c>
      <c r="E195" s="96">
        <v>26204</v>
      </c>
      <c r="F195" s="131"/>
    </row>
    <row r="196" spans="1:6" x14ac:dyDescent="0.25">
      <c r="A196" s="93" t="s">
        <v>2630</v>
      </c>
      <c r="B196" s="15">
        <v>26310</v>
      </c>
      <c r="C196" s="16">
        <v>1</v>
      </c>
      <c r="D196" s="18"/>
      <c r="E196" s="96">
        <v>26205</v>
      </c>
      <c r="F196" s="133" t="s">
        <v>3198</v>
      </c>
    </row>
    <row r="197" spans="1:6" x14ac:dyDescent="0.25">
      <c r="A197" s="93" t="s">
        <v>172</v>
      </c>
      <c r="B197" s="15">
        <v>26120</v>
      </c>
      <c r="C197" s="18"/>
      <c r="D197" s="18">
        <v>1</v>
      </c>
      <c r="E197" s="96">
        <v>26206</v>
      </c>
      <c r="F197" s="131"/>
    </row>
    <row r="198" spans="1:6" x14ac:dyDescent="0.25">
      <c r="A198" s="93" t="s">
        <v>1349</v>
      </c>
      <c r="B198" s="15">
        <v>26750</v>
      </c>
      <c r="C198" s="18"/>
      <c r="D198" s="18">
        <v>1</v>
      </c>
      <c r="E198" s="96">
        <v>26207</v>
      </c>
      <c r="F198" s="131"/>
    </row>
    <row r="199" spans="1:6" x14ac:dyDescent="0.25">
      <c r="A199" s="93" t="s">
        <v>176</v>
      </c>
      <c r="B199" s="15">
        <v>26800</v>
      </c>
      <c r="C199" s="18"/>
      <c r="D199" s="18">
        <v>1</v>
      </c>
      <c r="E199" s="96">
        <v>26208</v>
      </c>
      <c r="F199" s="131"/>
    </row>
    <row r="200" spans="1:6" x14ac:dyDescent="0.25">
      <c r="A200" s="93" t="s">
        <v>2631</v>
      </c>
      <c r="B200" s="15">
        <v>26510</v>
      </c>
      <c r="C200" s="16">
        <v>1</v>
      </c>
      <c r="D200" s="18"/>
      <c r="E200" s="96">
        <v>26209</v>
      </c>
      <c r="F200" s="133" t="s">
        <v>3124</v>
      </c>
    </row>
    <row r="201" spans="1:6" x14ac:dyDescent="0.25">
      <c r="A201" s="97" t="s">
        <v>1408</v>
      </c>
      <c r="B201" s="15">
        <v>26350</v>
      </c>
      <c r="C201" s="98"/>
      <c r="D201" s="18">
        <v>1</v>
      </c>
      <c r="E201" s="96">
        <v>26210</v>
      </c>
      <c r="F201" s="131"/>
    </row>
    <row r="202" spans="1:6" x14ac:dyDescent="0.25">
      <c r="A202" s="93" t="s">
        <v>847</v>
      </c>
      <c r="B202" s="15">
        <v>26130</v>
      </c>
      <c r="C202" s="18"/>
      <c r="D202" s="18">
        <v>1</v>
      </c>
      <c r="E202" s="96">
        <v>26211</v>
      </c>
      <c r="F202" s="131"/>
    </row>
    <row r="203" spans="1:6" x14ac:dyDescent="0.25">
      <c r="A203" s="93" t="s">
        <v>180</v>
      </c>
      <c r="B203" s="15">
        <v>26120</v>
      </c>
      <c r="C203" s="18"/>
      <c r="D203" s="18">
        <v>1</v>
      </c>
      <c r="E203" s="96">
        <v>26212</v>
      </c>
      <c r="F203" s="131"/>
    </row>
    <row r="204" spans="1:6" x14ac:dyDescent="0.25">
      <c r="A204" s="93" t="s">
        <v>183</v>
      </c>
      <c r="B204" s="15">
        <v>26210</v>
      </c>
      <c r="C204" s="18"/>
      <c r="D204" s="18">
        <v>1</v>
      </c>
      <c r="E204" s="96">
        <v>26213</v>
      </c>
      <c r="F204" s="131"/>
    </row>
    <row r="205" spans="1:6" x14ac:dyDescent="0.25">
      <c r="A205" s="93" t="s">
        <v>2632</v>
      </c>
      <c r="B205" s="15">
        <v>26460</v>
      </c>
      <c r="C205" s="16">
        <v>1</v>
      </c>
      <c r="D205" s="18"/>
      <c r="E205" s="96">
        <v>26214</v>
      </c>
      <c r="F205" s="133" t="s">
        <v>3199</v>
      </c>
    </row>
    <row r="206" spans="1:6" x14ac:dyDescent="0.25">
      <c r="A206" s="93" t="s">
        <v>1910</v>
      </c>
      <c r="B206" s="15">
        <v>26470</v>
      </c>
      <c r="C206" s="18"/>
      <c r="D206" s="18">
        <v>1</v>
      </c>
      <c r="E206" s="96">
        <v>26215</v>
      </c>
      <c r="F206" s="131"/>
    </row>
    <row r="207" spans="1:6" x14ac:dyDescent="0.25">
      <c r="A207" s="93" t="s">
        <v>2911</v>
      </c>
      <c r="B207" s="15">
        <v>26240</v>
      </c>
      <c r="C207" s="18"/>
      <c r="D207" s="18">
        <v>1</v>
      </c>
      <c r="E207" s="96">
        <v>26216</v>
      </c>
      <c r="F207" s="131"/>
    </row>
    <row r="208" spans="1:6" x14ac:dyDescent="0.25">
      <c r="A208" s="93" t="s">
        <v>2599</v>
      </c>
      <c r="B208" s="15">
        <v>26190</v>
      </c>
      <c r="C208" s="16">
        <v>1</v>
      </c>
      <c r="D208" s="18"/>
      <c r="E208" s="96">
        <v>26217</v>
      </c>
      <c r="F208" s="133" t="s">
        <v>3200</v>
      </c>
    </row>
    <row r="209" spans="1:6" x14ac:dyDescent="0.25">
      <c r="A209" s="93" t="s">
        <v>1948</v>
      </c>
      <c r="B209" s="15">
        <v>26540</v>
      </c>
      <c r="C209" s="18"/>
      <c r="D209" s="18">
        <v>1</v>
      </c>
      <c r="E209" s="96">
        <v>26218</v>
      </c>
      <c r="F209" s="131"/>
    </row>
    <row r="210" spans="1:6" x14ac:dyDescent="0.25">
      <c r="A210" s="93" t="s">
        <v>575</v>
      </c>
      <c r="B210" s="15">
        <v>26110</v>
      </c>
      <c r="C210" s="18"/>
      <c r="D210" s="18">
        <v>1</v>
      </c>
      <c r="E210" s="96">
        <v>26220</v>
      </c>
      <c r="F210" s="131"/>
    </row>
    <row r="211" spans="1:6" x14ac:dyDescent="0.25">
      <c r="A211" s="97" t="s">
        <v>2633</v>
      </c>
      <c r="B211" s="15">
        <v>26400</v>
      </c>
      <c r="C211" s="16">
        <v>1</v>
      </c>
      <c r="D211" s="18"/>
      <c r="E211" s="96">
        <v>26221</v>
      </c>
      <c r="F211" s="133" t="s">
        <v>3201</v>
      </c>
    </row>
    <row r="212" spans="1:6" x14ac:dyDescent="0.25">
      <c r="A212" s="137" t="s">
        <v>2634</v>
      </c>
      <c r="B212" s="15">
        <v>26220</v>
      </c>
      <c r="C212" s="16">
        <v>1</v>
      </c>
      <c r="D212" s="18"/>
      <c r="E212" s="96">
        <v>26222</v>
      </c>
      <c r="F212" s="138" t="s">
        <v>3253</v>
      </c>
    </row>
    <row r="213" spans="1:6" x14ac:dyDescent="0.25">
      <c r="A213" s="93" t="s">
        <v>192</v>
      </c>
      <c r="B213" s="15">
        <v>26190</v>
      </c>
      <c r="C213" s="18"/>
      <c r="D213" s="18">
        <v>1</v>
      </c>
      <c r="E213" s="96">
        <v>26223</v>
      </c>
      <c r="F213" s="131"/>
    </row>
    <row r="214" spans="1:6" x14ac:dyDescent="0.25">
      <c r="A214" s="93" t="s">
        <v>195</v>
      </c>
      <c r="B214" s="15">
        <v>26120</v>
      </c>
      <c r="C214" s="18"/>
      <c r="D214" s="18">
        <v>1</v>
      </c>
      <c r="E214" s="96">
        <v>26224</v>
      </c>
      <c r="F214" s="131"/>
    </row>
    <row r="215" spans="1:6" x14ac:dyDescent="0.25">
      <c r="A215" s="93" t="s">
        <v>198</v>
      </c>
      <c r="B215" s="15">
        <v>26750</v>
      </c>
      <c r="C215" s="18"/>
      <c r="D215" s="18">
        <v>1</v>
      </c>
      <c r="E215" s="96">
        <v>26225</v>
      </c>
      <c r="F215" s="131"/>
    </row>
    <row r="216" spans="1:6" x14ac:dyDescent="0.25">
      <c r="A216" s="93" t="s">
        <v>201</v>
      </c>
      <c r="B216" s="15">
        <v>26770</v>
      </c>
      <c r="C216" s="18"/>
      <c r="D216" s="18">
        <v>1</v>
      </c>
      <c r="E216" s="96">
        <v>26226</v>
      </c>
      <c r="F216" s="131"/>
    </row>
    <row r="217" spans="1:6" x14ac:dyDescent="0.25">
      <c r="A217" s="93" t="s">
        <v>2635</v>
      </c>
      <c r="B217" s="15">
        <v>26510</v>
      </c>
      <c r="C217" s="16">
        <v>1</v>
      </c>
      <c r="D217" s="18"/>
      <c r="E217" s="96">
        <v>26227</v>
      </c>
      <c r="F217" s="133" t="s">
        <v>3202</v>
      </c>
    </row>
    <row r="218" spans="1:6" x14ac:dyDescent="0.25">
      <c r="A218" s="93" t="s">
        <v>2636</v>
      </c>
      <c r="B218" s="15">
        <v>26340</v>
      </c>
      <c r="C218" s="16">
        <v>1</v>
      </c>
      <c r="D218" s="18"/>
      <c r="E218" s="96">
        <v>26228</v>
      </c>
      <c r="F218" s="133" t="s">
        <v>3203</v>
      </c>
    </row>
    <row r="219" spans="1:6" x14ac:dyDescent="0.25">
      <c r="A219" s="93" t="s">
        <v>2600</v>
      </c>
      <c r="B219" s="15">
        <v>26170</v>
      </c>
      <c r="C219" s="16">
        <v>1</v>
      </c>
      <c r="D219" s="18"/>
      <c r="E219" s="96">
        <v>26229</v>
      </c>
      <c r="F219" s="133" t="s">
        <v>3204</v>
      </c>
    </row>
    <row r="220" spans="1:6" x14ac:dyDescent="0.25">
      <c r="A220" s="93" t="s">
        <v>886</v>
      </c>
      <c r="B220" s="15">
        <v>26380</v>
      </c>
      <c r="C220" s="18"/>
      <c r="D220" s="18">
        <v>1</v>
      </c>
      <c r="E220" s="96">
        <v>26231</v>
      </c>
      <c r="F220" s="131"/>
    </row>
    <row r="221" spans="1:6" x14ac:dyDescent="0.25">
      <c r="A221" s="93" t="s">
        <v>204</v>
      </c>
      <c r="B221" s="15">
        <v>26120</v>
      </c>
      <c r="C221" s="18"/>
      <c r="D221" s="18">
        <v>1</v>
      </c>
      <c r="E221" s="96">
        <v>26232</v>
      </c>
      <c r="F221" s="131"/>
    </row>
    <row r="222" spans="1:6" x14ac:dyDescent="0.25">
      <c r="A222" s="93" t="s">
        <v>1614</v>
      </c>
      <c r="B222" s="15">
        <v>26110</v>
      </c>
      <c r="C222" s="18">
        <v>1</v>
      </c>
      <c r="D222" s="18"/>
      <c r="E222" s="96">
        <v>26233</v>
      </c>
      <c r="F222" s="133" t="s">
        <v>3205</v>
      </c>
    </row>
    <row r="223" spans="1:6" x14ac:dyDescent="0.25">
      <c r="A223" s="93" t="s">
        <v>208</v>
      </c>
      <c r="B223" s="15">
        <v>26400</v>
      </c>
      <c r="C223" s="18"/>
      <c r="D223" s="18">
        <v>1</v>
      </c>
      <c r="E223" s="96">
        <v>26234</v>
      </c>
      <c r="F223" s="131"/>
    </row>
    <row r="224" spans="1:6" x14ac:dyDescent="0.25">
      <c r="A224" s="93" t="s">
        <v>212</v>
      </c>
      <c r="B224" s="15">
        <v>26700</v>
      </c>
      <c r="C224" s="18"/>
      <c r="D224" s="18">
        <v>1</v>
      </c>
      <c r="E224" s="96">
        <v>26235</v>
      </c>
      <c r="F224" s="131"/>
    </row>
    <row r="225" spans="1:6" x14ac:dyDescent="0.25">
      <c r="A225" s="93" t="s">
        <v>2637</v>
      </c>
      <c r="B225" s="15">
        <v>26170</v>
      </c>
      <c r="C225" s="16">
        <v>1</v>
      </c>
      <c r="D225" s="18"/>
      <c r="E225" s="96">
        <v>26236</v>
      </c>
      <c r="F225" s="133" t="s">
        <v>3206</v>
      </c>
    </row>
    <row r="226" spans="1:6" x14ac:dyDescent="0.25">
      <c r="A226" s="93" t="s">
        <v>2615</v>
      </c>
      <c r="B226" s="15">
        <v>26110</v>
      </c>
      <c r="C226" s="16">
        <v>1</v>
      </c>
      <c r="D226" s="18"/>
      <c r="E226" s="96">
        <v>26238</v>
      </c>
      <c r="F226" s="133" t="s">
        <v>3207</v>
      </c>
    </row>
    <row r="227" spans="1:6" x14ac:dyDescent="0.25">
      <c r="A227" s="93" t="s">
        <v>2638</v>
      </c>
      <c r="B227" s="15">
        <v>26170</v>
      </c>
      <c r="C227" s="16">
        <v>1</v>
      </c>
      <c r="D227" s="18"/>
      <c r="E227" s="96">
        <v>26239</v>
      </c>
      <c r="F227" s="133" t="s">
        <v>3208</v>
      </c>
    </row>
    <row r="228" spans="1:6" x14ac:dyDescent="0.25">
      <c r="A228" s="93" t="s">
        <v>216</v>
      </c>
      <c r="B228" s="15">
        <v>26400</v>
      </c>
      <c r="C228" s="18"/>
      <c r="D228" s="18">
        <v>1</v>
      </c>
      <c r="E228" s="96">
        <v>26240</v>
      </c>
      <c r="F228" s="131"/>
    </row>
    <row r="229" spans="1:6" x14ac:dyDescent="0.25">
      <c r="A229" s="93" t="s">
        <v>2610</v>
      </c>
      <c r="B229" s="15">
        <v>26460</v>
      </c>
      <c r="C229" s="16">
        <v>1</v>
      </c>
      <c r="D229" s="18"/>
      <c r="E229" s="96">
        <v>26241</v>
      </c>
      <c r="F229" s="133" t="s">
        <v>3209</v>
      </c>
    </row>
    <row r="230" spans="1:6" x14ac:dyDescent="0.25">
      <c r="A230" s="93" t="s">
        <v>2611</v>
      </c>
      <c r="B230" s="15">
        <v>26170</v>
      </c>
      <c r="C230" s="16">
        <v>1</v>
      </c>
      <c r="D230" s="18"/>
      <c r="E230" s="96">
        <v>26242</v>
      </c>
      <c r="F230" s="133" t="s">
        <v>3210</v>
      </c>
    </row>
    <row r="231" spans="1:6" x14ac:dyDescent="0.25">
      <c r="A231" s="93" t="s">
        <v>1300</v>
      </c>
      <c r="B231" s="15">
        <v>26160</v>
      </c>
      <c r="C231" s="18"/>
      <c r="D231" s="18">
        <v>1</v>
      </c>
      <c r="E231" s="96">
        <v>26243</v>
      </c>
      <c r="F231" s="131"/>
    </row>
    <row r="232" spans="1:6" x14ac:dyDescent="0.25">
      <c r="A232" s="93" t="s">
        <v>2612</v>
      </c>
      <c r="B232" s="15">
        <v>26110</v>
      </c>
      <c r="C232" s="16">
        <v>1</v>
      </c>
      <c r="D232" s="18"/>
      <c r="E232" s="96">
        <v>26244</v>
      </c>
      <c r="F232" s="133" t="s">
        <v>3211</v>
      </c>
    </row>
    <row r="233" spans="1:6" x14ac:dyDescent="0.25">
      <c r="A233" s="93" t="s">
        <v>2639</v>
      </c>
      <c r="B233" s="15">
        <v>26470</v>
      </c>
      <c r="C233" s="16">
        <v>1</v>
      </c>
      <c r="D233" s="18"/>
      <c r="E233" s="96">
        <v>26245</v>
      </c>
      <c r="F233" s="133" t="s">
        <v>3212</v>
      </c>
    </row>
    <row r="234" spans="1:6" x14ac:dyDescent="0.25">
      <c r="A234" s="93" t="s">
        <v>2640</v>
      </c>
      <c r="B234" s="15">
        <v>26150</v>
      </c>
      <c r="C234" s="16">
        <v>1</v>
      </c>
      <c r="D234" s="18"/>
      <c r="E234" s="96">
        <v>26246</v>
      </c>
      <c r="F234" s="133" t="s">
        <v>3213</v>
      </c>
    </row>
    <row r="235" spans="1:6" x14ac:dyDescent="0.25">
      <c r="A235" s="93" t="s">
        <v>218</v>
      </c>
      <c r="B235" s="15">
        <v>26240</v>
      </c>
      <c r="C235" s="18"/>
      <c r="D235" s="18">
        <v>1</v>
      </c>
      <c r="E235" s="96">
        <v>26247</v>
      </c>
      <c r="F235" s="131"/>
    </row>
    <row r="236" spans="1:6" x14ac:dyDescent="0.25">
      <c r="A236" s="93" t="s">
        <v>2641</v>
      </c>
      <c r="B236" s="15">
        <v>26150</v>
      </c>
      <c r="C236" s="16">
        <v>1</v>
      </c>
      <c r="D236" s="18"/>
      <c r="E236" s="96">
        <v>26248</v>
      </c>
      <c r="F236" s="133" t="s">
        <v>3214</v>
      </c>
    </row>
    <row r="237" spans="1:6" x14ac:dyDescent="0.25">
      <c r="A237" s="93" t="s">
        <v>221</v>
      </c>
      <c r="B237" s="15">
        <v>26160</v>
      </c>
      <c r="C237" s="18"/>
      <c r="D237" s="18">
        <v>1</v>
      </c>
      <c r="E237" s="96">
        <v>26249</v>
      </c>
      <c r="F237" s="131"/>
    </row>
    <row r="238" spans="1:6" x14ac:dyDescent="0.25">
      <c r="A238" s="93" t="s">
        <v>1940</v>
      </c>
      <c r="B238" s="15">
        <v>26600</v>
      </c>
      <c r="C238" s="18"/>
      <c r="D238" s="18">
        <v>1</v>
      </c>
      <c r="E238" s="96">
        <v>26250</v>
      </c>
      <c r="F238" s="131"/>
    </row>
    <row r="239" spans="1:6" x14ac:dyDescent="0.25">
      <c r="A239" s="93" t="s">
        <v>224</v>
      </c>
      <c r="B239" s="15">
        <v>26160</v>
      </c>
      <c r="C239" s="18"/>
      <c r="D239" s="18">
        <v>1</v>
      </c>
      <c r="E239" s="96">
        <v>26251</v>
      </c>
      <c r="F239" s="131"/>
    </row>
    <row r="240" spans="1:6" x14ac:dyDescent="0.25">
      <c r="A240" s="93" t="s">
        <v>590</v>
      </c>
      <c r="B240" s="15">
        <v>26800</v>
      </c>
      <c r="C240" s="18"/>
      <c r="D240" s="18">
        <v>1</v>
      </c>
      <c r="E240" s="96">
        <v>26252</v>
      </c>
      <c r="F240" s="131"/>
    </row>
    <row r="241" spans="1:6" x14ac:dyDescent="0.25">
      <c r="A241" s="93" t="s">
        <v>2642</v>
      </c>
      <c r="B241" s="15">
        <v>26310</v>
      </c>
      <c r="C241" s="16">
        <v>1</v>
      </c>
      <c r="D241" s="18"/>
      <c r="E241" s="96">
        <v>26253</v>
      </c>
      <c r="F241" s="133" t="s">
        <v>3215</v>
      </c>
    </row>
    <row r="242" spans="1:6" x14ac:dyDescent="0.25">
      <c r="A242" s="135" t="s">
        <v>2643</v>
      </c>
      <c r="B242" s="15">
        <v>26340</v>
      </c>
      <c r="C242" s="16">
        <v>1</v>
      </c>
      <c r="D242" s="18"/>
      <c r="E242" s="96">
        <v>26254</v>
      </c>
      <c r="F242" s="136" t="s">
        <v>3254</v>
      </c>
    </row>
    <row r="243" spans="1:6" x14ac:dyDescent="0.25">
      <c r="A243" s="93" t="s">
        <v>2616</v>
      </c>
      <c r="B243" s="15">
        <v>26310</v>
      </c>
      <c r="C243" s="16">
        <v>1</v>
      </c>
      <c r="D243" s="18"/>
      <c r="E243" s="96">
        <v>26255</v>
      </c>
      <c r="F243" s="133" t="s">
        <v>3216</v>
      </c>
    </row>
    <row r="244" spans="1:6" x14ac:dyDescent="0.25">
      <c r="A244" s="97" t="s">
        <v>2644</v>
      </c>
      <c r="B244" s="15">
        <v>26170</v>
      </c>
      <c r="C244" s="16">
        <v>1</v>
      </c>
      <c r="D244" s="18"/>
      <c r="E244" s="96">
        <v>26256</v>
      </c>
      <c r="F244" s="133" t="s">
        <v>3217</v>
      </c>
    </row>
    <row r="245" spans="1:6" x14ac:dyDescent="0.25">
      <c r="A245" s="93" t="s">
        <v>228</v>
      </c>
      <c r="B245" s="15">
        <v>26160</v>
      </c>
      <c r="C245" s="18"/>
      <c r="D245" s="18">
        <v>1</v>
      </c>
      <c r="E245" s="96">
        <v>26257</v>
      </c>
      <c r="F245" s="131"/>
    </row>
    <row r="246" spans="1:6" x14ac:dyDescent="0.25">
      <c r="A246" s="93" t="s">
        <v>1911</v>
      </c>
      <c r="B246" s="15">
        <v>26450</v>
      </c>
      <c r="C246" s="18"/>
      <c r="D246" s="18">
        <v>1</v>
      </c>
      <c r="E246" s="96">
        <v>26258</v>
      </c>
      <c r="F246" s="131"/>
    </row>
    <row r="247" spans="1:6" x14ac:dyDescent="0.25">
      <c r="A247" s="93" t="s">
        <v>1315</v>
      </c>
      <c r="B247" s="15">
        <v>26330</v>
      </c>
      <c r="C247" s="18"/>
      <c r="D247" s="18">
        <v>1</v>
      </c>
      <c r="E247" s="96">
        <v>26259</v>
      </c>
      <c r="F247" s="131"/>
    </row>
    <row r="248" spans="1:6" x14ac:dyDescent="0.25">
      <c r="A248" s="93" t="s">
        <v>234</v>
      </c>
      <c r="B248" s="15">
        <v>26230</v>
      </c>
      <c r="C248" s="18"/>
      <c r="D248" s="18">
        <v>1</v>
      </c>
      <c r="E248" s="96">
        <v>26261</v>
      </c>
      <c r="F248" s="131"/>
    </row>
    <row r="249" spans="1:6" x14ac:dyDescent="0.25">
      <c r="A249" s="93" t="s">
        <v>237</v>
      </c>
      <c r="B249" s="15">
        <v>26310</v>
      </c>
      <c r="C249" s="18"/>
      <c r="D249" s="18">
        <v>1</v>
      </c>
      <c r="E249" s="96">
        <v>26262</v>
      </c>
      <c r="F249" s="131"/>
    </row>
    <row r="250" spans="1:6" x14ac:dyDescent="0.25">
      <c r="A250" s="135" t="s">
        <v>2645</v>
      </c>
      <c r="B250" s="15">
        <v>26570</v>
      </c>
      <c r="C250" s="16">
        <v>1</v>
      </c>
      <c r="D250" s="18"/>
      <c r="E250" s="96">
        <v>26263</v>
      </c>
      <c r="F250" s="133" t="s">
        <v>3218</v>
      </c>
    </row>
    <row r="251" spans="1:6" x14ac:dyDescent="0.25">
      <c r="A251" s="93" t="s">
        <v>1391</v>
      </c>
      <c r="B251" s="15">
        <v>26510</v>
      </c>
      <c r="C251" s="16" t="s">
        <v>1521</v>
      </c>
      <c r="D251" s="18">
        <v>1</v>
      </c>
      <c r="E251" s="96">
        <v>26264</v>
      </c>
      <c r="F251" s="131"/>
    </row>
    <row r="252" spans="1:6" x14ac:dyDescent="0.25">
      <c r="A252" s="93" t="s">
        <v>2646</v>
      </c>
      <c r="B252" s="15">
        <v>26340</v>
      </c>
      <c r="C252" s="16">
        <v>1</v>
      </c>
      <c r="D252" s="18"/>
      <c r="E252" s="96">
        <v>26266</v>
      </c>
      <c r="F252" s="133" t="s">
        <v>3219</v>
      </c>
    </row>
    <row r="253" spans="1:6" x14ac:dyDescent="0.25">
      <c r="A253" s="93" t="s">
        <v>2647</v>
      </c>
      <c r="B253" s="15">
        <v>26170</v>
      </c>
      <c r="C253" s="16">
        <v>1</v>
      </c>
      <c r="D253" s="18"/>
      <c r="E253" s="96">
        <v>26267</v>
      </c>
      <c r="F253" s="133" t="s">
        <v>3220</v>
      </c>
    </row>
    <row r="254" spans="1:6" x14ac:dyDescent="0.25">
      <c r="A254" s="93" t="s">
        <v>2648</v>
      </c>
      <c r="B254" s="15">
        <v>26160</v>
      </c>
      <c r="C254" s="16">
        <v>1</v>
      </c>
      <c r="D254" s="18"/>
      <c r="E254" s="96">
        <v>26268</v>
      </c>
      <c r="F254" s="133" t="s">
        <v>3221</v>
      </c>
    </row>
    <row r="255" spans="1:6" x14ac:dyDescent="0.25">
      <c r="A255" s="93" t="s">
        <v>2649</v>
      </c>
      <c r="B255" s="15">
        <v>26110</v>
      </c>
      <c r="C255" s="16">
        <v>1</v>
      </c>
      <c r="D255" s="18"/>
      <c r="E255" s="96">
        <v>26269</v>
      </c>
      <c r="F255" s="133" t="s">
        <v>3222</v>
      </c>
    </row>
    <row r="256" spans="1:6" x14ac:dyDescent="0.25">
      <c r="A256" s="93" t="s">
        <v>2650</v>
      </c>
      <c r="B256" s="15">
        <v>26190</v>
      </c>
      <c r="C256" s="16">
        <v>1</v>
      </c>
      <c r="D256" s="18"/>
      <c r="E256" s="96">
        <v>26270</v>
      </c>
      <c r="F256" s="133" t="s">
        <v>3223</v>
      </c>
    </row>
    <row r="257" spans="1:6" x14ac:dyDescent="0.25">
      <c r="A257" s="93" t="s">
        <v>975</v>
      </c>
      <c r="B257" s="15">
        <v>26600</v>
      </c>
      <c r="C257" s="18"/>
      <c r="D257" s="18">
        <v>1</v>
      </c>
      <c r="E257" s="96">
        <v>26271</v>
      </c>
      <c r="F257" s="131"/>
    </row>
    <row r="258" spans="1:6" x14ac:dyDescent="0.25">
      <c r="A258" s="93" t="s">
        <v>247</v>
      </c>
      <c r="B258" s="15">
        <v>26160</v>
      </c>
      <c r="C258" s="18"/>
      <c r="D258" s="18">
        <v>1</v>
      </c>
      <c r="E258" s="96">
        <v>26272</v>
      </c>
      <c r="F258" s="131"/>
    </row>
    <row r="259" spans="1:6" x14ac:dyDescent="0.25">
      <c r="A259" s="93" t="s">
        <v>242</v>
      </c>
      <c r="B259" s="15">
        <v>26300</v>
      </c>
      <c r="C259" s="18"/>
      <c r="D259" s="18">
        <v>1</v>
      </c>
      <c r="E259" s="96">
        <v>26273</v>
      </c>
      <c r="F259" s="131"/>
    </row>
    <row r="260" spans="1:6" x14ac:dyDescent="0.25">
      <c r="A260" s="93" t="s">
        <v>2651</v>
      </c>
      <c r="B260" s="15">
        <v>26340</v>
      </c>
      <c r="C260" s="16">
        <v>1</v>
      </c>
      <c r="D260" s="18"/>
      <c r="E260" s="96">
        <v>26274</v>
      </c>
      <c r="F260" s="133" t="s">
        <v>3224</v>
      </c>
    </row>
    <row r="261" spans="1:6" x14ac:dyDescent="0.25">
      <c r="A261" s="93" t="s">
        <v>253</v>
      </c>
      <c r="B261" s="15">
        <v>26790</v>
      </c>
      <c r="C261" s="18"/>
      <c r="D261" s="18">
        <v>1</v>
      </c>
      <c r="E261" s="96">
        <v>26275</v>
      </c>
      <c r="F261" s="131"/>
    </row>
    <row r="262" spans="1:6" x14ac:dyDescent="0.25">
      <c r="A262" s="93" t="s">
        <v>257</v>
      </c>
      <c r="B262" s="15">
        <v>26770</v>
      </c>
      <c r="C262" s="18"/>
      <c r="D262" s="18">
        <v>1</v>
      </c>
      <c r="E262" s="96">
        <v>26276</v>
      </c>
      <c r="F262" s="131"/>
    </row>
    <row r="263" spans="1:6" x14ac:dyDescent="0.25">
      <c r="A263" s="93" t="s">
        <v>2601</v>
      </c>
      <c r="B263" s="15">
        <v>26400</v>
      </c>
      <c r="C263" s="16">
        <v>1</v>
      </c>
      <c r="D263" s="18"/>
      <c r="E263" s="96">
        <v>26277</v>
      </c>
      <c r="F263" s="133" t="s">
        <v>3225</v>
      </c>
    </row>
    <row r="264" spans="1:6" x14ac:dyDescent="0.25">
      <c r="A264" s="93" t="s">
        <v>2602</v>
      </c>
      <c r="B264" s="15">
        <v>26170</v>
      </c>
      <c r="C264" s="16">
        <v>1</v>
      </c>
      <c r="D264" s="18"/>
      <c r="E264" s="96">
        <v>26278</v>
      </c>
      <c r="F264" s="133" t="s">
        <v>3226</v>
      </c>
    </row>
    <row r="265" spans="1:6" x14ac:dyDescent="0.25">
      <c r="A265" s="93" t="s">
        <v>2603</v>
      </c>
      <c r="B265" s="15">
        <v>26170</v>
      </c>
      <c r="C265" s="16">
        <v>1</v>
      </c>
      <c r="D265" s="18"/>
      <c r="E265" s="96">
        <v>26279</v>
      </c>
      <c r="F265" s="133" t="s">
        <v>3227</v>
      </c>
    </row>
    <row r="266" spans="1:6" x14ac:dyDescent="0.25">
      <c r="A266" s="93" t="s">
        <v>149</v>
      </c>
      <c r="B266" s="15">
        <v>26102</v>
      </c>
      <c r="C266" s="18"/>
      <c r="D266" s="18">
        <v>1</v>
      </c>
      <c r="E266" s="96">
        <v>26281</v>
      </c>
      <c r="F266" s="131"/>
    </row>
    <row r="267" spans="1:6" x14ac:dyDescent="0.25">
      <c r="A267" s="93" t="s">
        <v>2652</v>
      </c>
      <c r="B267" s="15">
        <v>26150</v>
      </c>
      <c r="C267" s="16">
        <v>1</v>
      </c>
      <c r="D267" s="18"/>
      <c r="E267" s="96">
        <v>26282</v>
      </c>
      <c r="F267" s="133" t="s">
        <v>3228</v>
      </c>
    </row>
    <row r="268" spans="1:6" x14ac:dyDescent="0.25">
      <c r="A268" s="93" t="s">
        <v>2653</v>
      </c>
      <c r="B268" s="15">
        <v>26470</v>
      </c>
      <c r="C268" s="16">
        <v>1</v>
      </c>
      <c r="D268" s="18"/>
      <c r="E268" s="96">
        <v>26283</v>
      </c>
      <c r="F268" s="133" t="s">
        <v>3229</v>
      </c>
    </row>
    <row r="269" spans="1:6" x14ac:dyDescent="0.25">
      <c r="A269" s="93" t="s">
        <v>1252</v>
      </c>
      <c r="B269" s="15">
        <v>26230</v>
      </c>
      <c r="C269" s="18"/>
      <c r="D269" s="18">
        <v>1</v>
      </c>
      <c r="E269" s="96">
        <v>26284</v>
      </c>
      <c r="F269" s="131"/>
    </row>
    <row r="270" spans="1:6" x14ac:dyDescent="0.25">
      <c r="A270" s="93" t="s">
        <v>2654</v>
      </c>
      <c r="B270" s="15">
        <v>26770</v>
      </c>
      <c r="C270" s="16">
        <v>1</v>
      </c>
      <c r="D270" s="18"/>
      <c r="E270" s="96">
        <v>26285</v>
      </c>
      <c r="F270" s="133" t="s">
        <v>3230</v>
      </c>
    </row>
    <row r="271" spans="1:6" x14ac:dyDescent="0.25">
      <c r="A271" s="93" t="s">
        <v>2655</v>
      </c>
      <c r="B271" s="15">
        <v>26510</v>
      </c>
      <c r="C271" s="16">
        <v>1</v>
      </c>
      <c r="D271" s="18"/>
      <c r="E271" s="96">
        <v>26286</v>
      </c>
      <c r="F271" s="133" t="s">
        <v>3231</v>
      </c>
    </row>
    <row r="272" spans="1:6" x14ac:dyDescent="0.25">
      <c r="A272" s="93" t="s">
        <v>267</v>
      </c>
      <c r="B272" s="15">
        <v>26450</v>
      </c>
      <c r="C272" s="18"/>
      <c r="D272" s="18">
        <v>1</v>
      </c>
      <c r="E272" s="96">
        <v>26287</v>
      </c>
      <c r="F272" s="131"/>
    </row>
    <row r="273" spans="1:6" x14ac:dyDescent="0.25">
      <c r="A273" s="93" t="s">
        <v>270</v>
      </c>
      <c r="B273" s="15">
        <v>26510</v>
      </c>
      <c r="C273" s="18"/>
      <c r="D273" s="18">
        <v>1</v>
      </c>
      <c r="E273" s="96">
        <v>26288</v>
      </c>
      <c r="F273" s="131"/>
    </row>
    <row r="274" spans="1:6" x14ac:dyDescent="0.25">
      <c r="A274" s="93" t="s">
        <v>274</v>
      </c>
      <c r="B274" s="15">
        <v>26340</v>
      </c>
      <c r="C274" s="18"/>
      <c r="D274" s="18">
        <v>1</v>
      </c>
      <c r="E274" s="96">
        <v>26289</v>
      </c>
      <c r="F274" s="131"/>
    </row>
    <row r="275" spans="1:6" x14ac:dyDescent="0.25">
      <c r="A275" s="93" t="s">
        <v>1913</v>
      </c>
      <c r="B275" s="15">
        <v>26420</v>
      </c>
      <c r="C275" s="18"/>
      <c r="D275" s="18">
        <v>1</v>
      </c>
      <c r="E275" s="96">
        <v>26290</v>
      </c>
      <c r="F275" s="131"/>
    </row>
    <row r="276" spans="1:6" x14ac:dyDescent="0.25">
      <c r="A276" s="93" t="s">
        <v>2656</v>
      </c>
      <c r="B276" s="15">
        <v>26150</v>
      </c>
      <c r="C276" s="16">
        <v>1</v>
      </c>
      <c r="D276" s="18"/>
      <c r="E276" s="96">
        <v>26291</v>
      </c>
      <c r="F276" s="133" t="s">
        <v>3232</v>
      </c>
    </row>
    <row r="277" spans="1:6" x14ac:dyDescent="0.25">
      <c r="A277" s="93" t="s">
        <v>2657</v>
      </c>
      <c r="B277" s="15">
        <v>26170</v>
      </c>
      <c r="C277" s="18"/>
      <c r="D277" s="18">
        <v>1</v>
      </c>
      <c r="E277" s="96">
        <v>26292</v>
      </c>
      <c r="F277" s="131"/>
    </row>
    <row r="278" spans="1:6" x14ac:dyDescent="0.25">
      <c r="A278" s="93" t="s">
        <v>1953</v>
      </c>
      <c r="B278" s="15">
        <v>26330</v>
      </c>
      <c r="C278" s="18"/>
      <c r="D278" s="18">
        <v>1</v>
      </c>
      <c r="E278" s="96">
        <v>26293</v>
      </c>
      <c r="F278" s="131"/>
    </row>
    <row r="279" spans="1:6" x14ac:dyDescent="0.25">
      <c r="A279" s="93" t="s">
        <v>1914</v>
      </c>
      <c r="B279" s="15">
        <v>26260</v>
      </c>
      <c r="C279" s="18"/>
      <c r="D279" s="18">
        <v>1</v>
      </c>
      <c r="E279" s="96">
        <v>26294</v>
      </c>
      <c r="F279" s="131"/>
    </row>
    <row r="280" spans="1:6" x14ac:dyDescent="0.25">
      <c r="A280" s="93" t="s">
        <v>1947</v>
      </c>
      <c r="B280" s="15">
        <v>26240</v>
      </c>
      <c r="C280" s="18"/>
      <c r="D280" s="18">
        <v>1</v>
      </c>
      <c r="E280" s="96">
        <v>26295</v>
      </c>
      <c r="F280" s="131"/>
    </row>
    <row r="281" spans="1:6" x14ac:dyDescent="0.25">
      <c r="A281" s="93" t="s">
        <v>2658</v>
      </c>
      <c r="B281" s="15">
        <v>26340</v>
      </c>
      <c r="C281" s="16">
        <v>1</v>
      </c>
      <c r="D281" s="18"/>
      <c r="E281" s="96">
        <v>26296</v>
      </c>
      <c r="F281" s="133" t="s">
        <v>3233</v>
      </c>
    </row>
    <row r="282" spans="1:6" x14ac:dyDescent="0.25">
      <c r="A282" s="93" t="s">
        <v>1915</v>
      </c>
      <c r="B282" s="15">
        <v>26350</v>
      </c>
      <c r="C282" s="18"/>
      <c r="D282" s="18">
        <v>1</v>
      </c>
      <c r="E282" s="96">
        <v>26298</v>
      </c>
      <c r="F282" s="131"/>
    </row>
    <row r="283" spans="1:6" x14ac:dyDescent="0.25">
      <c r="A283" s="93" t="s">
        <v>1916</v>
      </c>
      <c r="B283" s="15">
        <v>26150</v>
      </c>
      <c r="C283" s="18"/>
      <c r="D283" s="18">
        <v>1</v>
      </c>
      <c r="E283" s="96">
        <v>26299</v>
      </c>
      <c r="F283" s="131"/>
    </row>
    <row r="284" spans="1:6" x14ac:dyDescent="0.25">
      <c r="A284" s="93" t="s">
        <v>2659</v>
      </c>
      <c r="B284" s="15">
        <v>26310</v>
      </c>
      <c r="C284" s="16">
        <v>1</v>
      </c>
      <c r="D284" s="18"/>
      <c r="E284" s="96">
        <v>26300</v>
      </c>
      <c r="F284" s="133" t="s">
        <v>3234</v>
      </c>
    </row>
    <row r="285" spans="1:6" x14ac:dyDescent="0.25">
      <c r="A285" s="97" t="s">
        <v>1917</v>
      </c>
      <c r="B285" s="15">
        <v>26260</v>
      </c>
      <c r="C285" s="18"/>
      <c r="D285" s="18">
        <v>1</v>
      </c>
      <c r="E285" s="96">
        <v>26301</v>
      </c>
      <c r="F285" s="131"/>
    </row>
    <row r="286" spans="1:6" x14ac:dyDescent="0.25">
      <c r="A286" s="93" t="s">
        <v>1918</v>
      </c>
      <c r="B286" s="15">
        <v>26190</v>
      </c>
      <c r="C286" s="18"/>
      <c r="D286" s="18">
        <v>1</v>
      </c>
      <c r="E286" s="96">
        <v>26302</v>
      </c>
      <c r="F286" s="131"/>
    </row>
    <row r="287" spans="1:6" x14ac:dyDescent="0.25">
      <c r="A287" s="93" t="s">
        <v>2664</v>
      </c>
      <c r="B287" s="15">
        <v>26170</v>
      </c>
      <c r="C287" s="16">
        <v>1</v>
      </c>
      <c r="D287" s="18"/>
      <c r="E287" s="96">
        <v>26303</v>
      </c>
      <c r="F287" s="133" t="s">
        <v>3235</v>
      </c>
    </row>
    <row r="288" spans="1:6" x14ac:dyDescent="0.25">
      <c r="A288" s="93" t="s">
        <v>1919</v>
      </c>
      <c r="B288" s="15">
        <v>26110</v>
      </c>
      <c r="C288" s="18"/>
      <c r="D288" s="18">
        <v>1</v>
      </c>
      <c r="E288" s="96">
        <v>26304</v>
      </c>
      <c r="F288" s="131"/>
    </row>
    <row r="289" spans="1:6" x14ac:dyDescent="0.25">
      <c r="A289" s="93" t="s">
        <v>1920</v>
      </c>
      <c r="B289" s="15">
        <v>26160</v>
      </c>
      <c r="C289" s="18"/>
      <c r="D289" s="18">
        <v>1</v>
      </c>
      <c r="E289" s="96">
        <v>26305</v>
      </c>
      <c r="F289" s="131"/>
    </row>
    <row r="290" spans="1:6" x14ac:dyDescent="0.25">
      <c r="A290" s="93" t="s">
        <v>1921</v>
      </c>
      <c r="B290" s="15">
        <v>26110</v>
      </c>
      <c r="C290" s="18"/>
      <c r="D290" s="18">
        <v>1</v>
      </c>
      <c r="E290" s="96">
        <v>26306</v>
      </c>
      <c r="F290" s="131"/>
    </row>
    <row r="291" spans="1:6" x14ac:dyDescent="0.25">
      <c r="A291" s="93" t="s">
        <v>1941</v>
      </c>
      <c r="B291" s="15">
        <v>26190</v>
      </c>
      <c r="C291" s="18"/>
      <c r="D291" s="18">
        <v>1</v>
      </c>
      <c r="E291" s="96">
        <v>26307</v>
      </c>
      <c r="F291" s="131"/>
    </row>
    <row r="292" spans="1:6" x14ac:dyDescent="0.25">
      <c r="A292" s="97" t="s">
        <v>1922</v>
      </c>
      <c r="B292" s="15">
        <v>26150</v>
      </c>
      <c r="C292" s="18"/>
      <c r="D292" s="18">
        <v>1</v>
      </c>
      <c r="E292" s="96">
        <v>26308</v>
      </c>
      <c r="F292" s="131"/>
    </row>
    <row r="293" spans="1:6" x14ac:dyDescent="0.25">
      <c r="A293" s="93" t="s">
        <v>1923</v>
      </c>
      <c r="B293" s="15">
        <v>26420</v>
      </c>
      <c r="C293" s="18"/>
      <c r="D293" s="18">
        <v>1</v>
      </c>
      <c r="E293" s="96">
        <v>26309</v>
      </c>
      <c r="F293" s="131"/>
    </row>
    <row r="294" spans="1:6" x14ac:dyDescent="0.25">
      <c r="A294" s="93" t="s">
        <v>2660</v>
      </c>
      <c r="B294" s="15">
        <v>26350</v>
      </c>
      <c r="C294" s="16">
        <v>1</v>
      </c>
      <c r="D294" s="18"/>
      <c r="E294" s="96">
        <v>26310</v>
      </c>
      <c r="F294" s="133" t="s">
        <v>3236</v>
      </c>
    </row>
    <row r="295" spans="1:6" x14ac:dyDescent="0.25">
      <c r="A295" s="93" t="s">
        <v>1949</v>
      </c>
      <c r="B295" s="15">
        <v>26190</v>
      </c>
      <c r="C295" s="18"/>
      <c r="D295" s="18">
        <v>1</v>
      </c>
      <c r="E295" s="96">
        <v>26311</v>
      </c>
      <c r="F295" s="131"/>
    </row>
    <row r="296" spans="1:6" x14ac:dyDescent="0.25">
      <c r="A296" s="93" t="s">
        <v>1924</v>
      </c>
      <c r="B296" s="15">
        <v>26740</v>
      </c>
      <c r="C296" s="18"/>
      <c r="D296" s="18">
        <v>1</v>
      </c>
      <c r="E296" s="96">
        <v>26312</v>
      </c>
      <c r="F296" s="131"/>
    </row>
    <row r="297" spans="1:6" x14ac:dyDescent="0.25">
      <c r="A297" s="93" t="s">
        <v>1952</v>
      </c>
      <c r="B297" s="15">
        <v>26320</v>
      </c>
      <c r="C297" s="18"/>
      <c r="D297" s="18">
        <v>1</v>
      </c>
      <c r="E297" s="96">
        <v>26313</v>
      </c>
      <c r="F297" s="131"/>
    </row>
    <row r="298" spans="1:6" x14ac:dyDescent="0.25">
      <c r="A298" s="93" t="s">
        <v>1925</v>
      </c>
      <c r="B298" s="15">
        <v>26330</v>
      </c>
      <c r="C298" s="18"/>
      <c r="D298" s="18">
        <v>1</v>
      </c>
      <c r="E298" s="96">
        <v>26314</v>
      </c>
      <c r="F298" s="131"/>
    </row>
    <row r="299" spans="1:6" x14ac:dyDescent="0.25">
      <c r="A299" s="93" t="s">
        <v>1926</v>
      </c>
      <c r="B299" s="15">
        <v>26420</v>
      </c>
      <c r="C299" s="18"/>
      <c r="D299" s="18">
        <v>1</v>
      </c>
      <c r="E299" s="96">
        <v>26315</v>
      </c>
      <c r="F299" s="131"/>
    </row>
    <row r="300" spans="1:6" x14ac:dyDescent="0.25">
      <c r="A300" s="93" t="s">
        <v>2661</v>
      </c>
      <c r="B300" s="15">
        <v>26190</v>
      </c>
      <c r="C300" s="16">
        <v>1</v>
      </c>
      <c r="D300" s="18"/>
      <c r="E300" s="96">
        <v>26316</v>
      </c>
      <c r="F300" s="133" t="s">
        <v>3237</v>
      </c>
    </row>
    <row r="301" spans="1:6" x14ac:dyDescent="0.25">
      <c r="A301" s="93" t="s">
        <v>1927</v>
      </c>
      <c r="B301" s="15">
        <v>26110</v>
      </c>
      <c r="C301" s="18"/>
      <c r="D301" s="18">
        <v>1</v>
      </c>
      <c r="E301" s="96">
        <v>26317</v>
      </c>
      <c r="F301" s="131"/>
    </row>
    <row r="302" spans="1:6" x14ac:dyDescent="0.25">
      <c r="A302" s="93" t="s">
        <v>2662</v>
      </c>
      <c r="B302" s="15">
        <v>26510</v>
      </c>
      <c r="C302" s="16">
        <v>1</v>
      </c>
      <c r="D302" s="18"/>
      <c r="E302" s="96">
        <v>26318</v>
      </c>
      <c r="F302" s="133" t="s">
        <v>3238</v>
      </c>
    </row>
    <row r="303" spans="1:6" x14ac:dyDescent="0.25">
      <c r="A303" s="93" t="s">
        <v>1928</v>
      </c>
      <c r="B303" s="15">
        <v>26750</v>
      </c>
      <c r="C303" s="18"/>
      <c r="D303" s="18">
        <v>1</v>
      </c>
      <c r="E303" s="96">
        <v>26319</v>
      </c>
      <c r="F303" s="131"/>
    </row>
    <row r="304" spans="1:6" x14ac:dyDescent="0.25">
      <c r="A304" s="93" t="s">
        <v>1951</v>
      </c>
      <c r="B304" s="15">
        <v>26190</v>
      </c>
      <c r="C304" s="18"/>
      <c r="D304" s="18">
        <v>1</v>
      </c>
      <c r="E304" s="96">
        <v>26320</v>
      </c>
      <c r="F304" s="131"/>
    </row>
    <row r="305" spans="1:6" x14ac:dyDescent="0.25">
      <c r="A305" s="93" t="s">
        <v>1929</v>
      </c>
      <c r="B305" s="15">
        <v>26340</v>
      </c>
      <c r="C305" s="18"/>
      <c r="D305" s="18">
        <v>1</v>
      </c>
      <c r="E305" s="96">
        <v>26321</v>
      </c>
      <c r="F305" s="131"/>
    </row>
    <row r="306" spans="1:6" x14ac:dyDescent="0.25">
      <c r="A306" s="93" t="s">
        <v>1930</v>
      </c>
      <c r="B306" s="15">
        <v>26770</v>
      </c>
      <c r="C306" s="18"/>
      <c r="D306" s="18">
        <v>1</v>
      </c>
      <c r="E306" s="96">
        <v>26322</v>
      </c>
      <c r="F306" s="131"/>
    </row>
    <row r="307" spans="1:6" x14ac:dyDescent="0.25">
      <c r="A307" s="93" t="s">
        <v>1950</v>
      </c>
      <c r="B307" s="15">
        <v>26750</v>
      </c>
      <c r="C307" s="18"/>
      <c r="D307" s="18">
        <v>1</v>
      </c>
      <c r="E307" s="96">
        <v>26323</v>
      </c>
      <c r="F307" s="131"/>
    </row>
    <row r="308" spans="1:6" x14ac:dyDescent="0.25">
      <c r="A308" s="93" t="s">
        <v>1909</v>
      </c>
      <c r="B308" s="15">
        <v>26130</v>
      </c>
      <c r="C308" s="18"/>
      <c r="D308" s="18">
        <v>1</v>
      </c>
      <c r="E308" s="96">
        <v>26324</v>
      </c>
      <c r="F308" s="131"/>
    </row>
    <row r="309" spans="1:6" x14ac:dyDescent="0.25">
      <c r="A309" s="93" t="s">
        <v>1931</v>
      </c>
      <c r="B309" s="15">
        <v>26140</v>
      </c>
      <c r="C309" s="18"/>
      <c r="D309" s="18">
        <v>1</v>
      </c>
      <c r="E309" s="96">
        <v>26325</v>
      </c>
      <c r="F309" s="131"/>
    </row>
    <row r="310" spans="1:6" x14ac:dyDescent="0.25">
      <c r="A310" s="93" t="s">
        <v>1932</v>
      </c>
      <c r="B310" s="15">
        <v>26130</v>
      </c>
      <c r="C310" s="18"/>
      <c r="D310" s="18">
        <v>1</v>
      </c>
      <c r="E310" s="96">
        <v>26326</v>
      </c>
      <c r="F310" s="131"/>
    </row>
    <row r="311" spans="1:6" x14ac:dyDescent="0.25">
      <c r="A311" s="93" t="s">
        <v>2890</v>
      </c>
      <c r="B311" s="15">
        <v>26410</v>
      </c>
      <c r="C311" s="16">
        <v>1</v>
      </c>
      <c r="D311" s="18"/>
      <c r="E311" s="96">
        <v>26327</v>
      </c>
      <c r="F311" s="133" t="s">
        <v>3121</v>
      </c>
    </row>
    <row r="312" spans="1:6" x14ac:dyDescent="0.25">
      <c r="A312" s="93" t="s">
        <v>2663</v>
      </c>
      <c r="B312" s="15">
        <v>26340</v>
      </c>
      <c r="C312" s="16">
        <v>1</v>
      </c>
      <c r="D312" s="18"/>
      <c r="E312" s="96">
        <v>26328</v>
      </c>
      <c r="F312" s="133" t="s">
        <v>3133</v>
      </c>
    </row>
    <row r="313" spans="1:6" x14ac:dyDescent="0.25">
      <c r="A313" s="93" t="s">
        <v>1933</v>
      </c>
      <c r="B313" s="15">
        <v>26110</v>
      </c>
      <c r="C313" s="18"/>
      <c r="D313" s="18">
        <v>1</v>
      </c>
      <c r="E313" s="96">
        <v>26329</v>
      </c>
      <c r="F313" s="131"/>
    </row>
    <row r="314" spans="1:6" x14ac:dyDescent="0.25">
      <c r="A314" s="93" t="s">
        <v>1934</v>
      </c>
      <c r="B314" s="15">
        <v>26210</v>
      </c>
      <c r="C314" s="18"/>
      <c r="D314" s="18">
        <v>1</v>
      </c>
      <c r="E314" s="96">
        <v>26330</v>
      </c>
      <c r="F314" s="131"/>
    </row>
    <row r="315" spans="1:6" x14ac:dyDescent="0.25">
      <c r="A315" s="93" t="s">
        <v>1935</v>
      </c>
      <c r="B315" s="15">
        <v>26190</v>
      </c>
      <c r="C315" s="18"/>
      <c r="D315" s="18">
        <v>1</v>
      </c>
      <c r="E315" s="96">
        <v>26331</v>
      </c>
      <c r="F315" s="131"/>
    </row>
    <row r="316" spans="1:6" x14ac:dyDescent="0.25">
      <c r="A316" s="93" t="s">
        <v>1942</v>
      </c>
      <c r="B316" s="15">
        <v>26240</v>
      </c>
      <c r="C316" s="18"/>
      <c r="D316" s="18">
        <v>1</v>
      </c>
      <c r="E316" s="96">
        <v>26332</v>
      </c>
      <c r="F316" s="131"/>
    </row>
    <row r="317" spans="1:6" x14ac:dyDescent="0.25">
      <c r="A317" s="93" t="s">
        <v>1936</v>
      </c>
      <c r="B317" s="15">
        <v>26240</v>
      </c>
      <c r="C317" s="18"/>
      <c r="D317" s="18">
        <v>1</v>
      </c>
      <c r="E317" s="96">
        <v>26333</v>
      </c>
      <c r="F317" s="131"/>
    </row>
    <row r="318" spans="1:6" x14ac:dyDescent="0.25">
      <c r="A318" s="135" t="s">
        <v>2665</v>
      </c>
      <c r="B318" s="15">
        <v>26160</v>
      </c>
      <c r="C318" s="16">
        <v>1</v>
      </c>
      <c r="D318" s="18"/>
      <c r="E318" s="96">
        <v>26334</v>
      </c>
      <c r="F318" s="136" t="s">
        <v>3255</v>
      </c>
    </row>
    <row r="319" spans="1:6" x14ac:dyDescent="0.25">
      <c r="A319" s="93" t="s">
        <v>2666</v>
      </c>
      <c r="B319" s="15">
        <v>26770</v>
      </c>
      <c r="C319" s="16">
        <v>1</v>
      </c>
      <c r="D319" s="18"/>
      <c r="E319" s="96">
        <v>26335</v>
      </c>
      <c r="F319" s="133" t="s">
        <v>3239</v>
      </c>
    </row>
    <row r="320" spans="1:6" x14ac:dyDescent="0.25">
      <c r="A320" s="93" t="s">
        <v>354</v>
      </c>
      <c r="B320" s="15">
        <v>26400</v>
      </c>
      <c r="C320" s="18"/>
      <c r="D320" s="18">
        <v>1</v>
      </c>
      <c r="E320" s="96">
        <v>26336</v>
      </c>
      <c r="F320" s="131"/>
    </row>
    <row r="321" spans="1:6" x14ac:dyDescent="0.25">
      <c r="A321" s="93" t="s">
        <v>986</v>
      </c>
      <c r="B321" s="15">
        <v>26270</v>
      </c>
      <c r="C321" s="18"/>
      <c r="D321" s="18">
        <v>1</v>
      </c>
      <c r="E321" s="96">
        <v>26337</v>
      </c>
      <c r="F321" s="131"/>
    </row>
    <row r="322" spans="1:6" x14ac:dyDescent="0.25">
      <c r="A322" s="93" t="s">
        <v>357</v>
      </c>
      <c r="B322" s="15">
        <v>26740</v>
      </c>
      <c r="C322" s="18"/>
      <c r="D322" s="18">
        <v>1</v>
      </c>
      <c r="E322" s="96">
        <v>26338</v>
      </c>
      <c r="F322" s="131"/>
    </row>
    <row r="323" spans="1:6" x14ac:dyDescent="0.25">
      <c r="A323" s="93" t="s">
        <v>1165</v>
      </c>
      <c r="B323" s="15">
        <v>26740</v>
      </c>
      <c r="C323" s="18"/>
      <c r="D323" s="18">
        <v>1</v>
      </c>
      <c r="E323" s="96">
        <v>26339</v>
      </c>
      <c r="F323" s="131"/>
    </row>
    <row r="324" spans="1:6" x14ac:dyDescent="0.25">
      <c r="A324" s="93" t="s">
        <v>362</v>
      </c>
      <c r="B324" s="15">
        <v>26560</v>
      </c>
      <c r="C324" s="18"/>
      <c r="D324" s="18">
        <v>1</v>
      </c>
      <c r="E324" s="96">
        <v>26340</v>
      </c>
      <c r="F324" s="131"/>
    </row>
    <row r="325" spans="1:6" x14ac:dyDescent="0.25">
      <c r="A325" s="93" t="s">
        <v>1307</v>
      </c>
      <c r="B325" s="15">
        <v>26600</v>
      </c>
      <c r="C325" s="18"/>
      <c r="D325" s="18">
        <v>1</v>
      </c>
      <c r="E325" s="96">
        <v>26341</v>
      </c>
      <c r="F325" s="131"/>
    </row>
    <row r="326" spans="1:6" x14ac:dyDescent="0.25">
      <c r="A326" s="93" t="s">
        <v>2667</v>
      </c>
      <c r="B326" s="15">
        <v>26130</v>
      </c>
      <c r="C326" s="16">
        <v>1</v>
      </c>
      <c r="D326" s="18"/>
      <c r="E326" s="96">
        <v>26342</v>
      </c>
      <c r="F326" s="133" t="s">
        <v>3240</v>
      </c>
    </row>
    <row r="327" spans="1:6" x14ac:dyDescent="0.25">
      <c r="A327" s="93" t="s">
        <v>2668</v>
      </c>
      <c r="B327" s="15">
        <v>26160</v>
      </c>
      <c r="C327" s="16">
        <v>1</v>
      </c>
      <c r="D327" s="18"/>
      <c r="E327" s="96">
        <v>26343</v>
      </c>
      <c r="F327" s="133" t="s">
        <v>3241</v>
      </c>
    </row>
    <row r="328" spans="1:6" x14ac:dyDescent="0.25">
      <c r="A328" s="97" t="s">
        <v>1282</v>
      </c>
      <c r="B328" s="15">
        <v>26400</v>
      </c>
      <c r="C328" s="18"/>
      <c r="D328" s="18">
        <v>1</v>
      </c>
      <c r="E328" s="96">
        <v>26344</v>
      </c>
      <c r="F328" s="131"/>
    </row>
    <row r="329" spans="1:6" x14ac:dyDescent="0.25">
      <c r="A329" s="97" t="s">
        <v>1034</v>
      </c>
      <c r="B329" s="15">
        <v>26790</v>
      </c>
      <c r="C329" s="18"/>
      <c r="D329" s="18">
        <v>1</v>
      </c>
      <c r="E329" s="96">
        <v>26345</v>
      </c>
      <c r="F329" s="131"/>
    </row>
    <row r="330" spans="1:6" x14ac:dyDescent="0.25">
      <c r="A330" s="93" t="s">
        <v>1591</v>
      </c>
      <c r="B330" s="15">
        <v>26400</v>
      </c>
      <c r="C330" s="18"/>
      <c r="D330" s="18">
        <v>1</v>
      </c>
      <c r="E330" s="96">
        <v>26346</v>
      </c>
      <c r="F330" s="131"/>
    </row>
    <row r="331" spans="1:6" x14ac:dyDescent="0.25">
      <c r="A331" s="93" t="s">
        <v>2669</v>
      </c>
      <c r="B331" s="15">
        <v>26603</v>
      </c>
      <c r="C331" s="18"/>
      <c r="D331" s="18">
        <v>1</v>
      </c>
      <c r="E331" s="96">
        <v>26347</v>
      </c>
      <c r="F331" s="131"/>
    </row>
    <row r="332" spans="1:6" x14ac:dyDescent="0.25">
      <c r="A332" s="97" t="s">
        <v>1334</v>
      </c>
      <c r="B332" s="15">
        <v>26770</v>
      </c>
      <c r="C332" s="18"/>
      <c r="D332" s="18">
        <v>1</v>
      </c>
      <c r="E332" s="96">
        <v>26348</v>
      </c>
      <c r="F332" s="131"/>
    </row>
    <row r="333" spans="1:6" x14ac:dyDescent="0.25">
      <c r="A333" s="93" t="s">
        <v>1360</v>
      </c>
      <c r="B333" s="15">
        <v>26390</v>
      </c>
      <c r="C333" s="18"/>
      <c r="D333" s="18">
        <v>1</v>
      </c>
      <c r="E333" s="96">
        <v>26349</v>
      </c>
      <c r="F333" s="131"/>
    </row>
    <row r="334" spans="1:6" x14ac:dyDescent="0.25">
      <c r="A334" s="139" t="s">
        <v>2670</v>
      </c>
      <c r="B334" s="15">
        <v>26220</v>
      </c>
      <c r="C334" s="16">
        <v>1</v>
      </c>
      <c r="D334" s="18"/>
      <c r="E334" s="96">
        <v>26350</v>
      </c>
      <c r="F334" s="138" t="s">
        <v>3256</v>
      </c>
    </row>
    <row r="335" spans="1:6" x14ac:dyDescent="0.25">
      <c r="A335" s="93" t="s">
        <v>2617</v>
      </c>
      <c r="B335" s="15">
        <v>26460</v>
      </c>
      <c r="C335" s="16">
        <v>1</v>
      </c>
      <c r="D335" s="18"/>
      <c r="E335" s="96">
        <v>26351</v>
      </c>
      <c r="F335" s="133" t="s">
        <v>3242</v>
      </c>
    </row>
    <row r="336" spans="1:6" x14ac:dyDescent="0.25">
      <c r="A336" s="93" t="s">
        <v>1550</v>
      </c>
      <c r="B336" s="15">
        <v>26160</v>
      </c>
      <c r="C336" s="18"/>
      <c r="D336" s="18">
        <v>1</v>
      </c>
      <c r="E336" s="96">
        <v>26352</v>
      </c>
      <c r="F336" s="131"/>
    </row>
    <row r="337" spans="1:6" x14ac:dyDescent="0.25">
      <c r="A337" s="93" t="s">
        <v>1552</v>
      </c>
      <c r="B337" s="15">
        <v>26740</v>
      </c>
      <c r="C337" s="18"/>
      <c r="D337" s="18">
        <v>1</v>
      </c>
      <c r="E337" s="96">
        <v>26353</v>
      </c>
      <c r="F337" s="131"/>
    </row>
    <row r="338" spans="1:6" x14ac:dyDescent="0.25">
      <c r="A338" s="93" t="s">
        <v>376</v>
      </c>
      <c r="B338" s="15">
        <v>26750</v>
      </c>
      <c r="C338" s="18"/>
      <c r="D338" s="18">
        <v>1</v>
      </c>
      <c r="E338" s="96">
        <v>26355</v>
      </c>
      <c r="F338" s="131"/>
    </row>
    <row r="339" spans="1:6" x14ac:dyDescent="0.25">
      <c r="A339" s="93" t="s">
        <v>2671</v>
      </c>
      <c r="B339" s="15">
        <v>26460</v>
      </c>
      <c r="C339" s="16">
        <v>1</v>
      </c>
      <c r="D339" s="18"/>
      <c r="E339" s="96">
        <v>26356</v>
      </c>
      <c r="F339" s="133" t="s">
        <v>3243</v>
      </c>
    </row>
    <row r="340" spans="1:6" x14ac:dyDescent="0.25">
      <c r="A340" s="93" t="s">
        <v>835</v>
      </c>
      <c r="B340" s="15">
        <v>26790</v>
      </c>
      <c r="C340" s="18"/>
      <c r="D340" s="18">
        <v>1</v>
      </c>
      <c r="E340" s="96">
        <v>26357</v>
      </c>
      <c r="F340" s="131"/>
    </row>
    <row r="341" spans="1:6" x14ac:dyDescent="0.25">
      <c r="A341" s="93" t="s">
        <v>380</v>
      </c>
      <c r="B341" s="15">
        <v>26120</v>
      </c>
      <c r="C341" s="18"/>
      <c r="D341" s="18">
        <v>1</v>
      </c>
      <c r="E341" s="96">
        <v>26358</v>
      </c>
      <c r="F341" s="131"/>
    </row>
    <row r="342" spans="1:6" x14ac:dyDescent="0.25">
      <c r="A342" s="93" t="s">
        <v>2672</v>
      </c>
      <c r="B342" s="15">
        <v>26150</v>
      </c>
      <c r="C342" s="16">
        <v>1</v>
      </c>
      <c r="D342" s="18"/>
      <c r="E342" s="96">
        <v>26359</v>
      </c>
      <c r="F342" s="133" t="s">
        <v>3244</v>
      </c>
    </row>
    <row r="343" spans="1:6" x14ac:dyDescent="0.25">
      <c r="A343" s="93" t="s">
        <v>2674</v>
      </c>
      <c r="B343" s="15">
        <v>26230</v>
      </c>
      <c r="C343" s="16">
        <v>1</v>
      </c>
      <c r="D343" s="18"/>
      <c r="E343" s="96">
        <v>26360</v>
      </c>
      <c r="F343" s="133" t="s">
        <v>3245</v>
      </c>
    </row>
    <row r="344" spans="1:6" x14ac:dyDescent="0.25">
      <c r="A344" s="93" t="s">
        <v>384</v>
      </c>
      <c r="B344" s="15">
        <v>26310</v>
      </c>
      <c r="C344" s="18"/>
      <c r="D344" s="18">
        <v>1</v>
      </c>
      <c r="E344" s="96">
        <v>26361</v>
      </c>
      <c r="F344" s="131"/>
    </row>
    <row r="345" spans="1:6" x14ac:dyDescent="0.25">
      <c r="A345" s="93" t="s">
        <v>140</v>
      </c>
      <c r="B345" s="15">
        <v>26021</v>
      </c>
      <c r="C345" s="18"/>
      <c r="D345" s="18">
        <v>1</v>
      </c>
      <c r="E345" s="96">
        <v>26362</v>
      </c>
      <c r="F345" s="131"/>
    </row>
    <row r="346" spans="1:6" x14ac:dyDescent="0.25">
      <c r="A346" s="93" t="s">
        <v>2675</v>
      </c>
      <c r="B346" s="15">
        <v>26110</v>
      </c>
      <c r="C346" s="16">
        <v>1</v>
      </c>
      <c r="D346" s="18"/>
      <c r="E346" s="96">
        <v>26363</v>
      </c>
      <c r="F346" s="133" t="s">
        <v>3125</v>
      </c>
    </row>
    <row r="347" spans="1:6" x14ac:dyDescent="0.25">
      <c r="A347" s="97" t="s">
        <v>403</v>
      </c>
      <c r="B347" s="15">
        <v>26420</v>
      </c>
      <c r="C347" s="18"/>
      <c r="D347" s="18">
        <v>1</v>
      </c>
      <c r="E347" s="96">
        <v>26364</v>
      </c>
      <c r="F347" s="131"/>
    </row>
    <row r="348" spans="1:6" x14ac:dyDescent="0.25">
      <c r="A348" s="93" t="s">
        <v>406</v>
      </c>
      <c r="B348" s="15">
        <v>26400</v>
      </c>
      <c r="C348" s="18"/>
      <c r="D348" s="18">
        <v>1</v>
      </c>
      <c r="E348" s="96">
        <v>26365</v>
      </c>
      <c r="F348" s="131"/>
    </row>
    <row r="349" spans="1:6" x14ac:dyDescent="0.25">
      <c r="A349" s="93" t="s">
        <v>410</v>
      </c>
      <c r="B349" s="15">
        <v>26110</v>
      </c>
      <c r="C349" s="99"/>
      <c r="D349" s="18">
        <v>1</v>
      </c>
      <c r="E349" s="96">
        <v>26367</v>
      </c>
      <c r="F349" s="131"/>
    </row>
    <row r="350" spans="1:6" x14ac:dyDescent="0.25">
      <c r="A350" s="93" t="s">
        <v>414</v>
      </c>
      <c r="B350" s="15">
        <v>26340</v>
      </c>
      <c r="C350" s="18"/>
      <c r="D350" s="18">
        <v>1</v>
      </c>
      <c r="E350" s="96">
        <v>26368</v>
      </c>
      <c r="F350" s="131"/>
    </row>
    <row r="351" spans="1:6" x14ac:dyDescent="0.25">
      <c r="A351" s="93" t="s">
        <v>2676</v>
      </c>
      <c r="B351" s="15">
        <v>26510</v>
      </c>
      <c r="C351" s="16">
        <v>1</v>
      </c>
      <c r="D351" s="18"/>
      <c r="E351" s="96">
        <v>26369</v>
      </c>
      <c r="F351" s="133" t="s">
        <v>3246</v>
      </c>
    </row>
    <row r="352" spans="1:6" x14ac:dyDescent="0.25">
      <c r="A352" s="97" t="s">
        <v>2677</v>
      </c>
      <c r="B352" s="15">
        <v>26170</v>
      </c>
      <c r="C352" s="16">
        <v>1</v>
      </c>
      <c r="D352" s="18"/>
      <c r="E352" s="96">
        <v>26370</v>
      </c>
      <c r="F352" s="133" t="s">
        <v>3247</v>
      </c>
    </row>
    <row r="353" spans="1:6" x14ac:dyDescent="0.25">
      <c r="A353" s="93" t="s">
        <v>1519</v>
      </c>
      <c r="B353" s="15">
        <v>26340</v>
      </c>
      <c r="C353" s="16">
        <v>1</v>
      </c>
      <c r="D353" s="18"/>
      <c r="E353" s="96">
        <v>26371</v>
      </c>
      <c r="F353" s="133" t="s">
        <v>3133</v>
      </c>
    </row>
    <row r="354" spans="1:6" x14ac:dyDescent="0.25">
      <c r="A354" s="93" t="s">
        <v>2678</v>
      </c>
      <c r="B354" s="15">
        <v>26560</v>
      </c>
      <c r="C354" s="16">
        <v>1</v>
      </c>
      <c r="D354" s="18"/>
      <c r="E354" s="96">
        <v>26372</v>
      </c>
      <c r="F354" s="133" t="s">
        <v>3248</v>
      </c>
    </row>
    <row r="355" spans="1:6" x14ac:dyDescent="0.25">
      <c r="A355" s="93" t="s">
        <v>416</v>
      </c>
      <c r="B355" s="15">
        <v>26220</v>
      </c>
      <c r="C355" s="18"/>
      <c r="D355" s="18">
        <v>1</v>
      </c>
      <c r="E355" s="96">
        <v>26373</v>
      </c>
      <c r="F355" s="131"/>
    </row>
    <row r="356" spans="1:6" x14ac:dyDescent="0.25">
      <c r="A356" s="135" t="s">
        <v>2679</v>
      </c>
      <c r="B356" s="140" t="s">
        <v>2680</v>
      </c>
      <c r="C356" s="141">
        <v>1</v>
      </c>
      <c r="D356" s="18"/>
      <c r="E356" s="142">
        <v>26374</v>
      </c>
      <c r="F356" s="136" t="s">
        <v>3249</v>
      </c>
    </row>
    <row r="357" spans="1:6" x14ac:dyDescent="0.25">
      <c r="A357" s="93" t="s">
        <v>3252</v>
      </c>
      <c r="B357" s="15">
        <v>26560</v>
      </c>
      <c r="C357" s="16">
        <v>1</v>
      </c>
      <c r="D357" s="18"/>
      <c r="E357" s="96">
        <v>26375</v>
      </c>
      <c r="F357" s="133" t="s">
        <v>3250</v>
      </c>
    </row>
    <row r="358" spans="1:6" x14ac:dyDescent="0.25">
      <c r="A358" s="135" t="s">
        <v>2681</v>
      </c>
      <c r="B358" s="15">
        <v>26510</v>
      </c>
      <c r="C358" s="16">
        <v>1</v>
      </c>
      <c r="D358" s="18"/>
      <c r="E358" s="96">
        <v>26376</v>
      </c>
      <c r="F358" s="136" t="s">
        <v>3257</v>
      </c>
    </row>
    <row r="359" spans="1:6" x14ac:dyDescent="0.25">
      <c r="A359" s="93" t="s">
        <v>420</v>
      </c>
      <c r="B359" s="15">
        <v>26110</v>
      </c>
      <c r="C359" s="18"/>
      <c r="D359" s="18">
        <v>1</v>
      </c>
      <c r="E359" s="96">
        <v>26377</v>
      </c>
      <c r="F359" s="131"/>
    </row>
    <row r="360" spans="1:6" x14ac:dyDescent="0.25">
      <c r="A360" s="97" t="s">
        <v>2682</v>
      </c>
      <c r="B360" s="15">
        <v>26470</v>
      </c>
      <c r="C360" s="16">
        <v>1</v>
      </c>
      <c r="D360" s="18"/>
      <c r="E360" s="96">
        <v>26378</v>
      </c>
      <c r="F360" s="133" t="s">
        <v>3251</v>
      </c>
    </row>
    <row r="361" spans="1:6" x14ac:dyDescent="0.25">
      <c r="A361" s="93" t="s">
        <v>685</v>
      </c>
      <c r="B361" s="15">
        <v>26600</v>
      </c>
      <c r="C361" s="18"/>
      <c r="D361" s="18">
        <v>1</v>
      </c>
      <c r="E361" s="96">
        <v>26379</v>
      </c>
      <c r="F361" s="131"/>
    </row>
    <row r="362" spans="1:6" x14ac:dyDescent="0.25">
      <c r="A362" s="93" t="s">
        <v>676</v>
      </c>
      <c r="B362" s="15">
        <v>26600</v>
      </c>
      <c r="C362" s="18"/>
      <c r="D362" s="18">
        <v>1</v>
      </c>
      <c r="E362" s="96">
        <v>26380</v>
      </c>
      <c r="F362" s="131"/>
    </row>
    <row r="363" spans="1:6" x14ac:dyDescent="0.25">
      <c r="A363" s="93" t="s">
        <v>694</v>
      </c>
      <c r="B363" s="15">
        <v>26300</v>
      </c>
      <c r="C363" s="18"/>
      <c r="D363" s="18">
        <v>1</v>
      </c>
      <c r="E363" s="96">
        <v>26381</v>
      </c>
      <c r="F363" s="131"/>
    </row>
    <row r="364" spans="1:6" x14ac:dyDescent="0.25">
      <c r="A364" s="93" t="s">
        <v>1937</v>
      </c>
      <c r="B364" s="15">
        <v>26300</v>
      </c>
      <c r="C364" s="100"/>
      <c r="D364" s="18">
        <v>1</v>
      </c>
      <c r="E364" s="96">
        <v>26382</v>
      </c>
      <c r="F364" s="131"/>
    </row>
    <row r="365" spans="1:6" x14ac:dyDescent="0.25">
      <c r="A365" s="101"/>
      <c r="B365" s="102"/>
      <c r="C365" s="18">
        <f>SUM(C2:C364)</f>
        <v>138</v>
      </c>
      <c r="D365" s="18">
        <f>SUM(D2:D364)</f>
        <v>225</v>
      </c>
      <c r="E365" s="103"/>
    </row>
    <row r="366" spans="1:6" x14ac:dyDescent="0.25">
      <c r="A366" s="104"/>
      <c r="B366" s="99"/>
      <c r="C366" s="109">
        <f>C365+D365</f>
        <v>363</v>
      </c>
      <c r="D366" s="109"/>
      <c r="E366" s="103"/>
    </row>
    <row r="367" spans="1:6" x14ac:dyDescent="0.25">
      <c r="A367" s="104"/>
      <c r="B367" s="105"/>
      <c r="C367" s="18">
        <f>+C365</f>
        <v>138</v>
      </c>
      <c r="D367" s="18"/>
      <c r="E367" s="106"/>
    </row>
    <row r="368" spans="1:6" x14ac:dyDescent="0.25">
      <c r="A368" s="104"/>
      <c r="B368" s="107"/>
      <c r="C368" s="108">
        <f>C367/C366</f>
        <v>0.38016528925619836</v>
      </c>
      <c r="D368" s="108"/>
      <c r="E368" s="106"/>
    </row>
    <row r="369" spans="1:5" x14ac:dyDescent="0.25">
      <c r="A369" s="104"/>
      <c r="B369" s="105"/>
      <c r="C369" s="18"/>
      <c r="D369" s="18">
        <f>+D365</f>
        <v>225</v>
      </c>
      <c r="E369" s="106"/>
    </row>
    <row r="370" spans="1:5" x14ac:dyDescent="0.25">
      <c r="A370" s="104"/>
      <c r="B370" s="107"/>
      <c r="C370" s="108"/>
      <c r="D370" s="108">
        <f>D369/C366</f>
        <v>0.6198347107438017</v>
      </c>
      <c r="E370" s="106"/>
    </row>
  </sheetData>
  <autoFilter ref="A1:F370" xr:uid="{95916BAD-057A-454E-9887-AAD3334D41C4}"/>
  <customSheetViews>
    <customSheetView guid="{3B0892DB-F161-4C9A-92D0-06E7C3DEB927}" showAutoFilter="1" topLeftCell="A297">
      <selection activeCell="F313" sqref="F313"/>
      <pageMargins left="0.7" right="0.7" top="0.75" bottom="0.75" header="0.3" footer="0.3"/>
      <pageSetup paperSize="9" orientation="portrait" horizontalDpi="1200" verticalDpi="1200" r:id="rId1"/>
      <autoFilter ref="A1:F370" xr:uid="{FD4A04FD-254A-4130-A459-4CEB39697D53}"/>
    </customSheetView>
    <customSheetView guid="{C83F2528-F5C0-4876-8532-28670AD1C1DC}" showAutoFilter="1" topLeftCell="A297">
      <selection activeCell="F313" sqref="F313"/>
      <pageMargins left="0.7" right="0.7" top="0.75" bottom="0.75" header="0.3" footer="0.3"/>
      <pageSetup paperSize="9" orientation="portrait" horizontalDpi="1200" verticalDpi="1200" r:id="rId2"/>
      <autoFilter ref="A1:F370" xr:uid="{D347D9E3-F2B6-45D7-A4E5-45003CF38D47}"/>
    </customSheetView>
    <customSheetView guid="{5D674233-0283-4F45-AE54-820AA8823A4C}" showAutoFilter="1" topLeftCell="A297">
      <selection activeCell="H313" sqref="H313"/>
      <pageMargins left="0.7" right="0.7" top="0.75" bottom="0.75" header="0.3" footer="0.3"/>
      <pageSetup paperSize="9" orientation="portrait" horizontalDpi="1200" verticalDpi="1200" r:id="rId3"/>
      <autoFilter ref="A1:F370" xr:uid="{419EE265-231D-4424-B268-16972F44FA32}"/>
    </customSheetView>
  </customSheetViews>
  <hyperlinks>
    <hyperlink ref="F8" r:id="rId4" xr:uid="{42A95340-B922-43E6-BBD8-C9EA860DEAE5}"/>
    <hyperlink ref="F4" r:id="rId5" display="mailto:mairie@aleyrac.fr" xr:uid="{F8572F01-1E8D-459B-B8F0-B10EA1E4F7B5}"/>
    <hyperlink ref="F13" r:id="rId6" xr:uid="{DD7D80A0-CECC-4F67-8C5C-82F949DEE377}"/>
    <hyperlink ref="F14" r:id="rId7" display="mailto:mairiearpavon@wanadoo.fr" xr:uid="{C62B9532-D5B8-4CF2-B9B7-DD25F5AE798B}"/>
    <hyperlink ref="F15" r:id="rId8" xr:uid="{A625488E-C287-476D-9A46-803AF956BF89}"/>
    <hyperlink ref="F16" r:id="rId9" xr:uid="{8057816E-93E4-4DB4-981B-6D3522DCED43}"/>
    <hyperlink ref="F18" r:id="rId10" xr:uid="{F79B87C3-91BD-4C64-B4A4-5B6C69C654DD}"/>
    <hyperlink ref="F19" r:id="rId11" xr:uid="{A5A82243-C671-4ADC-8A32-B2833A8FEECF}"/>
    <hyperlink ref="F23" r:id="rId12" xr:uid="{26E6DDCB-BC5C-49E5-B427-0BC3257A7E03}"/>
    <hyperlink ref="F25" r:id="rId13" xr:uid="{EAF16200-92FC-477C-A9B9-6305077523CF}"/>
    <hyperlink ref="F26" r:id="rId14" xr:uid="{264C9C71-CC72-4B2C-A662-13419E770B2B}"/>
    <hyperlink ref="F27" r:id="rId15" xr:uid="{8132A249-7322-4808-9B91-46E027954848}"/>
    <hyperlink ref="F29" r:id="rId16" xr:uid="{ABC92E89-978C-4485-AAF7-0E6F52945841}"/>
    <hyperlink ref="F30" r:id="rId17" xr:uid="{AA3B029C-861D-4D21-BD7A-4DDEF3D36A1F}"/>
    <hyperlink ref="F36" r:id="rId18" xr:uid="{D055D1F0-765F-4A3A-9122-316FF3C01A5F}"/>
    <hyperlink ref="F40" r:id="rId19" xr:uid="{E67DDBFA-527D-49C2-8D1A-80EF3305CF0A}"/>
    <hyperlink ref="F43" r:id="rId20" xr:uid="{9349AC8C-15C6-425F-89EA-07E04E9001DC}"/>
    <hyperlink ref="F45" r:id="rId21" xr:uid="{D00FBC17-BDAF-4D0D-8C95-EB115760A958}"/>
    <hyperlink ref="F47" r:id="rId22" xr:uid="{911EECF0-1C02-4B36-B25D-45EED668C6EB}"/>
    <hyperlink ref="F49" r:id="rId23" xr:uid="{48119324-23DB-4654-811F-438426A73E4D}"/>
    <hyperlink ref="F50" r:id="rId24" xr:uid="{3DA8236C-8A3D-48F1-92C8-C1F3BBAF5D22}"/>
    <hyperlink ref="F57" r:id="rId25" xr:uid="{382237A6-337F-4C12-B3B5-E5B19E38ABC8}"/>
    <hyperlink ref="F58" r:id="rId26" xr:uid="{F7929768-BA1F-495B-9D4C-B11C09BAA724}"/>
    <hyperlink ref="F60" r:id="rId27" display="mailto:mairie.brette@gmail.com" xr:uid="{185F59B7-657D-4B58-9A21-36C7FF3199B5}"/>
    <hyperlink ref="F64" r:id="rId28" xr:uid="{9114153F-77EF-4885-8E03-71D897FBCBF1}"/>
    <hyperlink ref="F65" r:id="rId29" xr:uid="{0E94BDA9-2C92-4B28-878B-78A75F9E0663}"/>
    <hyperlink ref="F66" r:id="rId30" xr:uid="{46B93D5A-6D43-4377-9357-616AEDBD4FE4}"/>
    <hyperlink ref="F67" r:id="rId31" xr:uid="{6B2836FC-9315-489E-9D8E-73AA5EF1351A}"/>
    <hyperlink ref="F71" r:id="rId32" xr:uid="{C12213E8-2A7C-4702-893C-D6186F8EAE6A}"/>
    <hyperlink ref="F73" r:id="rId33" xr:uid="{7D6E58BA-40D1-44EE-A80F-B12181E15693}"/>
    <hyperlink ref="F74" r:id="rId34" xr:uid="{E8C3E2EB-B747-4A8B-A80C-C3F64BCFCD5D}"/>
    <hyperlink ref="F78" r:id="rId35" xr:uid="{96F70068-F792-4342-962A-169B149B6486}"/>
    <hyperlink ref="F80" r:id="rId36" xr:uid="{FE746280-2510-4001-B63E-2E41B27AF38B}"/>
    <hyperlink ref="F87" r:id="rId37" xr:uid="{6F1D8104-3070-408C-8865-35E8E5D4982C}"/>
    <hyperlink ref="F88" r:id="rId38" xr:uid="{6E1783D3-65DC-43C3-8E74-3E8CA4857A73}"/>
    <hyperlink ref="F89" r:id="rId39" xr:uid="{5DF2B5BA-1C13-4B9F-8C69-9195351930F8}"/>
    <hyperlink ref="F91" r:id="rId40" xr:uid="{12E4D574-61BB-4024-A725-53EB525B2054}"/>
    <hyperlink ref="F99" r:id="rId41" xr:uid="{A8C1E3D0-C8C6-4D46-940E-DA9CAE734475}"/>
    <hyperlink ref="F100" r:id="rId42" xr:uid="{CCE8A2D5-6166-4658-8C31-86ABCFC8991C}"/>
    <hyperlink ref="F102" r:id="rId43" xr:uid="{A2EE625B-00A1-4326-8A76-16589C69296A}"/>
    <hyperlink ref="F103" r:id="rId44" xr:uid="{B268B765-06C2-4CE0-AF2F-5FC9BF158783}"/>
    <hyperlink ref="F108" r:id="rId45" xr:uid="{989419DE-687D-4831-8E3C-868C2D3E1449}"/>
    <hyperlink ref="F114" r:id="rId46" xr:uid="{FE92F4BF-066E-4616-A96D-8FD4DF08E018}"/>
    <hyperlink ref="F118" r:id="rId47" xr:uid="{A9A48680-813D-4C72-B085-8E5C37EAD16F}"/>
    <hyperlink ref="F119" r:id="rId48" xr:uid="{F25B21C7-0547-4FC9-8C5D-99D8B405E083}"/>
    <hyperlink ref="F122" r:id="rId49" xr:uid="{571F8DA1-333B-4C15-AFF5-DBEF8929FDCA}"/>
    <hyperlink ref="F123" r:id="rId50" xr:uid="{DFE1B7BF-A4FF-47F1-859C-247B819023D0}"/>
    <hyperlink ref="F124" r:id="rId51" xr:uid="{8703AA5B-FB0E-4992-942E-AC2A5EF6BB87}"/>
    <hyperlink ref="F126" r:id="rId52" xr:uid="{F7B6AF60-CEFA-43C0-8A2A-4D35FDF465BA}"/>
    <hyperlink ref="F127" r:id="rId53" xr:uid="{12C083CB-B5FB-4F9C-B171-90E33E17BD3A}"/>
    <hyperlink ref="F129" r:id="rId54" xr:uid="{F4E40945-D964-44CA-A692-CDDB4C9A4288}"/>
    <hyperlink ref="F130" r:id="rId55" xr:uid="{B65456D2-956B-41C2-9DBD-026C15BC5AE9}"/>
    <hyperlink ref="F131" r:id="rId56" xr:uid="{05748773-4F76-496E-9E60-5405AF7B819D}"/>
    <hyperlink ref="F132" r:id="rId57" xr:uid="{6E385E5A-A4DA-46CF-9D75-84DA824FF777}"/>
    <hyperlink ref="F136" r:id="rId58" display="mailto:mairie.gigorsetlozeron@orange.fr" xr:uid="{E62BB8DF-8013-4B67-848C-C72EAACD9CFA}"/>
    <hyperlink ref="F137" r:id="rId59" xr:uid="{C5651CB3-E18C-4A5C-947C-B7AA571B5991}"/>
    <hyperlink ref="F142" r:id="rId60" xr:uid="{C109BF60-FE4A-4CC3-96D2-2C9FD44C5A3D}"/>
    <hyperlink ref="F145" r:id="rId61" xr:uid="{3C40B5D3-F597-40B4-B73A-34351D18BE96}"/>
    <hyperlink ref="F146" r:id="rId62" xr:uid="{559EF5C3-B467-49E4-B05C-E509DE0FB6A1}"/>
    <hyperlink ref="F147" r:id="rId63" xr:uid="{D7408B6C-7D2F-4199-AB5D-58964F928401}"/>
    <hyperlink ref="F148" r:id="rId64" xr:uid="{8A143793-B2B1-4F6E-88D9-8FFA2AD63EC6}"/>
    <hyperlink ref="F154" r:id="rId65" xr:uid="{ED7B8F38-4B1B-4236-AFF1-EAFE459E732A}"/>
    <hyperlink ref="F156" r:id="rId66" display="mailto:mairie.leoncel@orange.fr" xr:uid="{9561C6FE-9B14-49FB-BE30-ED980BB22AA0}"/>
    <hyperlink ref="F157" r:id="rId67" xr:uid="{069C637B-7CBE-4E1E-B252-A8B2AAC8FEBE}"/>
    <hyperlink ref="F164" r:id="rId68" xr:uid="{9AE2146C-66D7-4D11-BF59-7E91A94501E2}"/>
    <hyperlink ref="F168" r:id="rId69" display="mailto:marignac-mairie@orange.fr" xr:uid="{A9802AA0-73E6-4539-A91E-4C1D9D99FB4B}"/>
    <hyperlink ref="F174" r:id="rId70" xr:uid="{436C653D-9D2A-4415-B3B1-A85D94F0E104}"/>
    <hyperlink ref="F178" r:id="rId71" xr:uid="{49A2E363-564B-4403-97FE-6A7F3BEB6D30}"/>
    <hyperlink ref="F180" r:id="rId72" xr:uid="{AB3F881C-B15F-4197-BC13-89A8F8A2BC26}"/>
    <hyperlink ref="F181" r:id="rId73" xr:uid="{47680C22-F3B0-4A5D-8F18-ABFC600D2803}"/>
    <hyperlink ref="F186" r:id="rId74" xr:uid="{F10CF735-F6EE-41DA-B832-825B6613A3C9}"/>
    <hyperlink ref="F190" r:id="rId75" display="mailto:commune-montferrand-la-fare@orange.fr" xr:uid="{FB6AB720-715B-451A-8C16-3C9A5CD6F273}"/>
    <hyperlink ref="F191" r:id="rId76" xr:uid="{8E35370F-743E-4528-A60B-AA2C73343057}"/>
    <hyperlink ref="F192" r:id="rId77" xr:uid="{2817992E-7DE2-4D99-912A-0ED8F7762047}"/>
    <hyperlink ref="F196" r:id="rId78" xr:uid="{93603104-B39A-42CF-8F9E-94754890951A}"/>
    <hyperlink ref="F200" r:id="rId79" xr:uid="{FD8D5AAB-5C80-44BE-BA5C-103F8D333A10}"/>
    <hyperlink ref="F205" r:id="rId80" xr:uid="{575878B0-C57A-452E-BDB8-35E07538A694}"/>
    <hyperlink ref="F208" r:id="rId81" xr:uid="{5423288B-CDDD-40C3-9517-5045B3EF4F85}"/>
    <hyperlink ref="F211" r:id="rId82" xr:uid="{68877DD9-4A8C-49E6-9045-E2D3765546A8}"/>
    <hyperlink ref="F217" r:id="rId83" xr:uid="{D2883728-1F59-44D3-B3F2-9C93A3D0DF43}"/>
    <hyperlink ref="F218" r:id="rId84" xr:uid="{39CFF07B-3A0E-4990-97A0-FEF83B6D7818}"/>
    <hyperlink ref="F219" r:id="rId85" xr:uid="{F5A9067E-8978-4A5F-9BAD-44F084CE240F}"/>
    <hyperlink ref="F222" r:id="rId86" xr:uid="{B2B63762-FC54-49C0-9C5B-20578954FA39}"/>
    <hyperlink ref="F225" r:id="rId87" xr:uid="{2541A471-A9A9-4D92-8C3E-1D4B03B86E19}"/>
    <hyperlink ref="F226" r:id="rId88" xr:uid="{50D0D758-5FBC-407B-9572-D9A96E4743A0}"/>
    <hyperlink ref="F227" r:id="rId89" xr:uid="{40D852D9-3BFF-43B1-B279-82EE1EB857A1}"/>
    <hyperlink ref="F229" r:id="rId90" xr:uid="{E9798BE1-7090-4347-86AD-92A11D34DEDA}"/>
    <hyperlink ref="F230" r:id="rId91" xr:uid="{A0357EC9-FD13-4AEA-B2D6-F1F19B6C2D28}"/>
    <hyperlink ref="F232" r:id="rId92" xr:uid="{626BE578-9E30-4152-80A9-DC41C01683B7}"/>
    <hyperlink ref="F233" r:id="rId93" display="mailto:mairie.pommerol@outlook.fr" xr:uid="{D44BD156-3EF0-4482-9D90-CB4D61D37B5B}"/>
    <hyperlink ref="F234" r:id="rId94" xr:uid="{41114D31-988D-4C78-9E51-DC608A15BDC8}"/>
    <hyperlink ref="F236" r:id="rId95" xr:uid="{CCCEC72D-76D6-46DC-9E79-2872422919BC}"/>
    <hyperlink ref="F241" r:id="rId96" xr:uid="{91EB2B18-2374-4B7B-8536-E93E0995217B}"/>
    <hyperlink ref="F242" r:id="rId97" xr:uid="{A0AEB041-1338-4BD8-8967-F2186FB19804}"/>
    <hyperlink ref="F243" r:id="rId98" xr:uid="{5C89F4B7-D8B7-4617-B1F9-30739E34F354}"/>
    <hyperlink ref="F244" r:id="rId99" display="mailto:mairie.propiac@wanadoo.fr" xr:uid="{904FC7AD-6EF5-47E7-80F8-E042A775B81A}"/>
    <hyperlink ref="F250" r:id="rId100" xr:uid="{D64FF388-21EA-41A9-87EB-405D5DEA7C20}"/>
    <hyperlink ref="F252" r:id="rId101" xr:uid="{52DB9BF6-BD7E-44E6-95D4-78A2EB70664B}"/>
    <hyperlink ref="F253" r:id="rId102" xr:uid="{C00AE50A-7A7E-4ABB-AE5F-37490873D36F}"/>
    <hyperlink ref="F254" r:id="rId103" xr:uid="{6ED00A60-43D3-4373-91CE-B1CC16486CDE}"/>
    <hyperlink ref="F255" r:id="rId104" xr:uid="{44768A08-D22C-4936-AAB9-0BCCDCF22353}"/>
    <hyperlink ref="F256" r:id="rId105" xr:uid="{AB9C219A-7B8E-43A9-8067-2049183EDF9F}"/>
    <hyperlink ref="F260" r:id="rId106" xr:uid="{DEFCB68F-11EE-4482-BBEE-466F9EE609A7}"/>
    <hyperlink ref="F263" r:id="rId107" xr:uid="{CBFB674C-23A3-49A2-8139-CF6687322493}"/>
    <hyperlink ref="F264" r:id="rId108" xr:uid="{11B07B5C-1676-41EC-8818-87D6EB97C4F6}"/>
    <hyperlink ref="F265" r:id="rId109" xr:uid="{B6C23505-07AD-43CF-B5D0-5CBDBFFF5FA5}"/>
    <hyperlink ref="F267" r:id="rId110" display="mailto:mairie.romeyer@orange.fr" xr:uid="{784ABBBD-CC37-4B41-AE68-E4DF64AF3E33}"/>
    <hyperlink ref="F268" r:id="rId111" xr:uid="{27FB4FC7-DE64-4DB6-81AD-0F76D411ED7A}"/>
    <hyperlink ref="F270" r:id="rId112" xr:uid="{5416F88E-E699-4218-A195-E83E801EA9F8}"/>
    <hyperlink ref="F271" r:id="rId113" xr:uid="{1861C205-2439-48B2-A29D-4C698F0E2B3C}"/>
    <hyperlink ref="F276" r:id="rId114" xr:uid="{100667BC-1041-4224-91BA-F4ACC012A5FD}"/>
    <hyperlink ref="F281" r:id="rId115" xr:uid="{C85AEF92-0FD9-43B8-9760-3D07B0BBDA63}"/>
    <hyperlink ref="F284" r:id="rId116" xr:uid="{8B37EF65-3078-44ED-A9C9-EA638C72B341}"/>
    <hyperlink ref="F287" r:id="rId117" xr:uid="{4A002DD8-CCE7-4269-A0AB-C470A2AC279C}"/>
    <hyperlink ref="F294" r:id="rId118" display="mailto:saintlaurentdonay@valenceromansagglo.fr" xr:uid="{35EBD0C3-0785-4578-B206-2EB63864582B}"/>
    <hyperlink ref="F300" r:id="rId119" xr:uid="{F82760BD-C3E1-49D5-AD1F-BEE56F0DC373}"/>
    <hyperlink ref="F302" r:id="rId120" xr:uid="{6299981F-2AF4-4699-BAB0-8A3370DE6205}"/>
    <hyperlink ref="F311" r:id="rId121" xr:uid="{2867D8AA-9DED-4682-BD78-0AB5751130D7}"/>
    <hyperlink ref="F312" r:id="rId122" xr:uid="{BD84C68E-7754-4015-AE24-608BDD0F3C19}"/>
    <hyperlink ref="F318" r:id="rId123" xr:uid="{6B2D2BD5-F4B5-49EB-89E5-5C101599C6A3}"/>
    <hyperlink ref="F319" r:id="rId124" xr:uid="{8FB08696-6543-4573-AACB-8C96D1597025}"/>
    <hyperlink ref="F326" r:id="rId125" xr:uid="{EBA645DE-5189-408F-B352-88C5411AC4F5}"/>
    <hyperlink ref="F327" r:id="rId126" xr:uid="{2471CA4D-ABD6-4F56-9F90-171E1AC59260}"/>
    <hyperlink ref="F335" r:id="rId127" xr:uid="{88863445-735B-414B-972F-910E1BFE42E2}"/>
    <hyperlink ref="F339" r:id="rId128" xr:uid="{677B97B6-9112-4D41-A056-F8C616981207}"/>
    <hyperlink ref="F342" r:id="rId129" xr:uid="{5ADCAD27-6F57-4DBC-8D22-5727281045E2}"/>
    <hyperlink ref="F343" r:id="rId130" xr:uid="{2E25FB8B-595D-4192-81A9-514875BC3946}"/>
    <hyperlink ref="F346" r:id="rId131" display="mailto:mairie.valouse@gmail.com" xr:uid="{F3802779-072F-4648-A067-1B3D2892003D}"/>
    <hyperlink ref="F351" r:id="rId132" xr:uid="{F6C7FFE7-8497-499C-AF2A-F3D45DBFAE17}"/>
    <hyperlink ref="F352" r:id="rId133" xr:uid="{3AB40785-8304-4411-8986-2E3722841096}"/>
    <hyperlink ref="F353" r:id="rId134" display="mailto:helene.saillans@yahoo.fr" xr:uid="{7BDD7371-D7F7-4A32-80F6-A77E787637B9}"/>
    <hyperlink ref="F354" r:id="rId135" xr:uid="{3CF65D97-5064-40C8-BD3D-8EB192025B30}"/>
    <hyperlink ref="F356" r:id="rId136" xr:uid="{60A2F852-AFD3-498C-95C2-B98FD7F2726A}"/>
    <hyperlink ref="F357" r:id="rId137" xr:uid="{F6F547B8-455E-461A-AD98-F91BB48F7DF8}"/>
    <hyperlink ref="F358" r:id="rId138" xr:uid="{45946F50-28B1-4DF6-8823-5BDCD630689A}"/>
    <hyperlink ref="F360" r:id="rId139" xr:uid="{9ACC1ADA-BC9E-4686-8A24-F93C1CF53F68}"/>
    <hyperlink ref="F212" r:id="rId140" xr:uid="{F787AB61-CD54-42C1-B013-97035B43E6AE}"/>
    <hyperlink ref="F334" r:id="rId141" xr:uid="{2E3F4CDE-1E61-4411-8879-0A684443DE78}"/>
  </hyperlinks>
  <pageMargins left="0.7" right="0.7" top="0.75" bottom="0.75" header="0.3" footer="0.3"/>
  <pageSetup paperSize="9" orientation="portrait" horizontalDpi="1200" verticalDpi="1200" r:id="rId142"/>
  <legacyDrawing r:id="rId14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F465-5239-49A8-B342-985107196FC6}">
  <sheetPr codeName="Feuil10">
    <tabColor theme="0" tint="-0.499984740745262"/>
    <pageSetUpPr fitToPage="1"/>
  </sheetPr>
  <dimension ref="A1:V470"/>
  <sheetViews>
    <sheetView showZeros="0" view="pageBreakPreview" zoomScaleNormal="150" zoomScaleSheetLayoutView="100" zoomScalePageLayoutView="98" workbookViewId="0">
      <selection activeCell="H14" sqref="H14"/>
    </sheetView>
  </sheetViews>
  <sheetFormatPr baseColWidth="10" defaultColWidth="12.7109375" defaultRowHeight="11.25" customHeight="1" x14ac:dyDescent="0.25"/>
  <cols>
    <col min="1" max="1" width="29.5703125" style="28" bestFit="1" customWidth="1"/>
    <col min="2" max="2" width="7.5703125" style="25" customWidth="1"/>
    <col min="3" max="3" width="24.85546875" style="25" bestFit="1" customWidth="1"/>
    <col min="4" max="4" width="21.5703125" style="25" bestFit="1" customWidth="1"/>
    <col min="5" max="5" width="13.7109375" style="27" customWidth="1"/>
    <col min="6" max="6" width="7.5703125" style="28" customWidth="1"/>
    <col min="7" max="7" width="7.28515625" style="25" customWidth="1"/>
    <col min="8" max="8" width="54.5703125" style="28" bestFit="1" customWidth="1"/>
    <col min="9" max="9" width="39.28515625" style="28" bestFit="1" customWidth="1"/>
    <col min="10" max="10" width="8" style="25" customWidth="1"/>
    <col min="11" max="11" width="6.85546875" style="25" customWidth="1"/>
    <col min="12" max="12" width="4.85546875" style="25" customWidth="1"/>
    <col min="13" max="13" width="5.28515625" style="25" customWidth="1"/>
    <col min="14" max="14" width="7" style="25" customWidth="1"/>
    <col min="15" max="15" width="9.7109375" style="25" customWidth="1"/>
    <col min="16" max="16" width="14.7109375" style="29" bestFit="1" customWidth="1"/>
    <col min="17" max="17" width="40.140625" style="30" bestFit="1" customWidth="1"/>
    <col min="18" max="18" width="37.140625" style="28" customWidth="1"/>
    <col min="19" max="19" width="16.7109375" style="29" customWidth="1"/>
    <col min="20" max="20" width="49.42578125" style="12" customWidth="1"/>
    <col min="21" max="21" width="82.28515625" style="28" bestFit="1" customWidth="1"/>
    <col min="22" max="16384" width="12.7109375" style="25"/>
  </cols>
  <sheetData>
    <row r="1" spans="1:22" ht="11.25" customHeight="1" x14ac:dyDescent="0.25">
      <c r="A1" s="23">
        <v>1</v>
      </c>
      <c r="B1" s="24">
        <v>2</v>
      </c>
      <c r="C1" s="24">
        <v>3</v>
      </c>
      <c r="D1" s="24">
        <v>4</v>
      </c>
      <c r="E1" s="23">
        <v>5</v>
      </c>
      <c r="F1" s="24">
        <v>6</v>
      </c>
      <c r="G1" s="24">
        <v>7</v>
      </c>
      <c r="H1" s="24">
        <v>8</v>
      </c>
      <c r="I1" s="23">
        <v>9</v>
      </c>
      <c r="J1" s="24">
        <v>10</v>
      </c>
      <c r="K1" s="24">
        <v>11</v>
      </c>
      <c r="L1" s="24">
        <v>12</v>
      </c>
      <c r="M1" s="23">
        <v>13</v>
      </c>
      <c r="N1" s="24">
        <v>14</v>
      </c>
      <c r="O1" s="24">
        <v>15</v>
      </c>
      <c r="P1" s="24">
        <v>16</v>
      </c>
      <c r="Q1" s="23">
        <v>17</v>
      </c>
      <c r="R1" s="24">
        <v>18</v>
      </c>
      <c r="S1" s="24">
        <v>19</v>
      </c>
      <c r="T1" s="24">
        <v>20</v>
      </c>
      <c r="U1" s="23">
        <v>21</v>
      </c>
      <c r="V1" s="24">
        <v>22</v>
      </c>
    </row>
    <row r="2" spans="1:22" s="24" customFormat="1" ht="48" customHeight="1" x14ac:dyDescent="0.25">
      <c r="A2" s="34" t="s">
        <v>4</v>
      </c>
      <c r="B2" s="33" t="s">
        <v>5</v>
      </c>
      <c r="C2" s="33" t="s">
        <v>3105</v>
      </c>
      <c r="D2" s="33" t="s">
        <v>3106</v>
      </c>
      <c r="E2" s="31" t="s">
        <v>2916</v>
      </c>
      <c r="F2" s="32" t="s">
        <v>1616</v>
      </c>
      <c r="G2" s="33" t="s">
        <v>2686</v>
      </c>
      <c r="H2" s="34" t="s">
        <v>1</v>
      </c>
      <c r="I2" s="34" t="s">
        <v>2</v>
      </c>
      <c r="J2" s="35" t="s">
        <v>3</v>
      </c>
      <c r="K2" s="33" t="s">
        <v>1413</v>
      </c>
      <c r="L2" s="33" t="s">
        <v>2687</v>
      </c>
      <c r="M2" s="33" t="s">
        <v>1989</v>
      </c>
      <c r="N2" s="33" t="s">
        <v>2918</v>
      </c>
      <c r="O2" s="33" t="s">
        <v>3060</v>
      </c>
      <c r="P2" s="36" t="s">
        <v>1398</v>
      </c>
      <c r="Q2" s="37" t="s">
        <v>2413</v>
      </c>
      <c r="R2" s="34" t="s">
        <v>1663</v>
      </c>
      <c r="S2" s="13" t="s">
        <v>1606</v>
      </c>
      <c r="T2" s="20" t="s">
        <v>2870</v>
      </c>
      <c r="U2" s="124" t="s">
        <v>3061</v>
      </c>
      <c r="V2" s="24" t="s">
        <v>3095</v>
      </c>
    </row>
    <row r="3" spans="1:22" ht="15.75" x14ac:dyDescent="0.25">
      <c r="A3" s="41" t="s">
        <v>427</v>
      </c>
      <c r="B3" s="40" t="s">
        <v>43</v>
      </c>
      <c r="C3" s="40" t="s">
        <v>3115</v>
      </c>
      <c r="D3" s="40" t="s">
        <v>3108</v>
      </c>
      <c r="E3" s="38" t="s">
        <v>424</v>
      </c>
      <c r="F3" s="39" t="s">
        <v>1422</v>
      </c>
      <c r="G3" s="40" t="s">
        <v>2685</v>
      </c>
      <c r="H3" s="41" t="s">
        <v>425</v>
      </c>
      <c r="I3" s="41" t="s">
        <v>426</v>
      </c>
      <c r="J3" s="40">
        <v>26140</v>
      </c>
      <c r="K3" s="40">
        <v>0</v>
      </c>
      <c r="L3" s="40"/>
      <c r="M3" s="40"/>
      <c r="N3" s="40"/>
      <c r="O3" s="40"/>
      <c r="P3" s="42">
        <v>475310398</v>
      </c>
      <c r="Q3" s="43" t="s">
        <v>2003</v>
      </c>
      <c r="R3" s="44" t="s">
        <v>1664</v>
      </c>
      <c r="S3" s="42">
        <v>622190847</v>
      </c>
      <c r="U3" s="28" t="str">
        <f t="shared" ref="U3:U66" si="0">CONCATENATE(A3," ",F3," ",H3)</f>
        <v>ALBON E.P.PU LOUISE MICHEL</v>
      </c>
      <c r="V3" s="25" t="str">
        <f>RIGHT(E3,5)</f>
        <v>0529J</v>
      </c>
    </row>
    <row r="4" spans="1:22" ht="16.5" customHeight="1" x14ac:dyDescent="0.2">
      <c r="A4" s="41" t="s">
        <v>427</v>
      </c>
      <c r="B4" s="40" t="s">
        <v>43</v>
      </c>
      <c r="C4" s="40" t="s">
        <v>3115</v>
      </c>
      <c r="D4" s="40" t="s">
        <v>3108</v>
      </c>
      <c r="E4" s="38" t="s">
        <v>428</v>
      </c>
      <c r="F4" s="39" t="s">
        <v>1421</v>
      </c>
      <c r="G4" s="40" t="s">
        <v>2685</v>
      </c>
      <c r="H4" s="41" t="s">
        <v>429</v>
      </c>
      <c r="I4" s="41" t="s">
        <v>430</v>
      </c>
      <c r="J4" s="40">
        <v>26140</v>
      </c>
      <c r="K4" s="40">
        <v>0</v>
      </c>
      <c r="L4" s="40"/>
      <c r="M4" s="40"/>
      <c r="N4" s="40"/>
      <c r="O4" s="40"/>
      <c r="P4" s="42" t="s">
        <v>1150</v>
      </c>
      <c r="Q4" s="43" t="s">
        <v>2004</v>
      </c>
      <c r="R4" s="44" t="s">
        <v>2982</v>
      </c>
      <c r="S4" s="42" t="s">
        <v>2983</v>
      </c>
      <c r="T4" s="119" t="s">
        <v>3051</v>
      </c>
      <c r="U4" s="28" t="str">
        <f t="shared" si="0"/>
        <v>ALBON E.E.PU SAINT MARTIN DES ROSIERS</v>
      </c>
      <c r="V4" s="25" t="str">
        <f t="shared" ref="V4:V67" si="1">RIGHT(E4,5)</f>
        <v>0531L</v>
      </c>
    </row>
    <row r="5" spans="1:22" ht="16.5" customHeight="1" x14ac:dyDescent="0.25">
      <c r="A5" s="41" t="s">
        <v>434</v>
      </c>
      <c r="B5" s="40" t="s">
        <v>1520</v>
      </c>
      <c r="C5" s="40" t="s">
        <v>3114</v>
      </c>
      <c r="D5" s="40" t="s">
        <v>3112</v>
      </c>
      <c r="E5" s="38" t="s">
        <v>431</v>
      </c>
      <c r="F5" s="39" t="s">
        <v>1421</v>
      </c>
      <c r="G5" s="40" t="s">
        <v>2685</v>
      </c>
      <c r="H5" s="41" t="s">
        <v>432</v>
      </c>
      <c r="I5" s="41" t="s">
        <v>433</v>
      </c>
      <c r="J5" s="40">
        <v>26300</v>
      </c>
      <c r="K5" s="40">
        <v>0</v>
      </c>
      <c r="L5" s="40"/>
      <c r="M5" s="40">
        <v>1</v>
      </c>
      <c r="N5" s="40"/>
      <c r="O5" s="40"/>
      <c r="P5" s="42" t="s">
        <v>435</v>
      </c>
      <c r="Q5" s="43" t="s">
        <v>2005</v>
      </c>
      <c r="R5" s="44" t="s">
        <v>1665</v>
      </c>
      <c r="S5" s="42">
        <v>615468267</v>
      </c>
      <c r="U5" s="28" t="str">
        <f t="shared" si="0"/>
        <v>ALIXAN E.E.PU ALBERT MERLE</v>
      </c>
      <c r="V5" s="25" t="str">
        <f t="shared" si="1"/>
        <v>0532M</v>
      </c>
    </row>
    <row r="6" spans="1:22" ht="16.5" customHeight="1" x14ac:dyDescent="0.25">
      <c r="A6" s="41" t="s">
        <v>434</v>
      </c>
      <c r="B6" s="40" t="s">
        <v>1520</v>
      </c>
      <c r="C6" s="40" t="s">
        <v>3114</v>
      </c>
      <c r="D6" s="40" t="s">
        <v>3112</v>
      </c>
      <c r="E6" s="38" t="s">
        <v>1148</v>
      </c>
      <c r="F6" s="39" t="s">
        <v>1420</v>
      </c>
      <c r="G6" s="40" t="s">
        <v>2685</v>
      </c>
      <c r="H6" s="41"/>
      <c r="I6" s="41" t="s">
        <v>1149</v>
      </c>
      <c r="J6" s="40">
        <v>26300</v>
      </c>
      <c r="K6" s="40">
        <v>0</v>
      </c>
      <c r="L6" s="40"/>
      <c r="M6" s="40"/>
      <c r="N6" s="40"/>
      <c r="O6" s="40"/>
      <c r="P6" s="42" t="s">
        <v>1150</v>
      </c>
      <c r="Q6" s="43" t="s">
        <v>2006</v>
      </c>
      <c r="R6" s="44" t="s">
        <v>1666</v>
      </c>
      <c r="S6" s="42">
        <v>620438197</v>
      </c>
      <c r="U6" s="28" t="str">
        <f t="shared" si="0"/>
        <v xml:space="preserve">ALIXAN E.M.PU </v>
      </c>
      <c r="V6" s="25" t="str">
        <f t="shared" si="1"/>
        <v>1192E</v>
      </c>
    </row>
    <row r="7" spans="1:22" ht="16.5" customHeight="1" x14ac:dyDescent="0.25">
      <c r="A7" s="41" t="s">
        <v>438</v>
      </c>
      <c r="B7" s="40" t="s">
        <v>113</v>
      </c>
      <c r="C7" s="40" t="s">
        <v>3110</v>
      </c>
      <c r="D7" s="40" t="s">
        <v>3108</v>
      </c>
      <c r="E7" s="38" t="s">
        <v>436</v>
      </c>
      <c r="F7" s="39" t="s">
        <v>1422</v>
      </c>
      <c r="G7" s="40" t="s">
        <v>2685</v>
      </c>
      <c r="H7" s="41"/>
      <c r="I7" s="41" t="s">
        <v>437</v>
      </c>
      <c r="J7" s="40">
        <v>26780</v>
      </c>
      <c r="K7" s="40">
        <v>0</v>
      </c>
      <c r="L7" s="40"/>
      <c r="M7" s="40"/>
      <c r="N7" s="40"/>
      <c r="O7" s="40"/>
      <c r="P7" s="42" t="s">
        <v>439</v>
      </c>
      <c r="Q7" s="43" t="s">
        <v>2007</v>
      </c>
      <c r="R7" s="44" t="s">
        <v>1522</v>
      </c>
      <c r="S7" s="42">
        <v>617327720</v>
      </c>
      <c r="U7" s="28" t="str">
        <f t="shared" si="0"/>
        <v xml:space="preserve">ALLAN E.P.PU </v>
      </c>
      <c r="V7" s="25" t="str">
        <f t="shared" si="1"/>
        <v>0536S</v>
      </c>
    </row>
    <row r="8" spans="1:22" ht="16.5" customHeight="1" x14ac:dyDescent="0.25">
      <c r="A8" s="41" t="s">
        <v>442</v>
      </c>
      <c r="B8" s="40" t="s">
        <v>1523</v>
      </c>
      <c r="C8" s="40" t="s">
        <v>3109</v>
      </c>
      <c r="D8" s="40" t="s">
        <v>3108</v>
      </c>
      <c r="E8" s="38" t="s">
        <v>440</v>
      </c>
      <c r="F8" s="39" t="s">
        <v>1422</v>
      </c>
      <c r="G8" s="40" t="s">
        <v>2685</v>
      </c>
      <c r="H8" s="41"/>
      <c r="I8" s="41" t="s">
        <v>441</v>
      </c>
      <c r="J8" s="40">
        <v>26400</v>
      </c>
      <c r="K8" s="40">
        <v>0</v>
      </c>
      <c r="L8" s="40"/>
      <c r="M8" s="40"/>
      <c r="N8" s="40"/>
      <c r="O8" s="40"/>
      <c r="P8" s="42" t="s">
        <v>443</v>
      </c>
      <c r="Q8" s="43" t="s">
        <v>2008</v>
      </c>
      <c r="R8" s="39" t="s">
        <v>2699</v>
      </c>
      <c r="S8" s="42" t="s">
        <v>2698</v>
      </c>
      <c r="U8" s="28" t="str">
        <f t="shared" si="0"/>
        <v xml:space="preserve">ALLEX E.P.PU </v>
      </c>
      <c r="V8" s="25" t="str">
        <f t="shared" si="1"/>
        <v>0537T</v>
      </c>
    </row>
    <row r="9" spans="1:22" ht="16.5" customHeight="1" x14ac:dyDescent="0.25">
      <c r="A9" s="41" t="s">
        <v>993</v>
      </c>
      <c r="B9" s="40" t="s">
        <v>113</v>
      </c>
      <c r="C9" s="40" t="s">
        <v>3110</v>
      </c>
      <c r="D9" s="40" t="s">
        <v>3108</v>
      </c>
      <c r="E9" s="38" t="s">
        <v>991</v>
      </c>
      <c r="F9" s="39" t="s">
        <v>1421</v>
      </c>
      <c r="G9" s="40" t="s">
        <v>2685</v>
      </c>
      <c r="H9" s="41" t="s">
        <v>992</v>
      </c>
      <c r="I9" s="41" t="s">
        <v>1127</v>
      </c>
      <c r="J9" s="40">
        <v>26200</v>
      </c>
      <c r="K9" s="40">
        <v>0</v>
      </c>
      <c r="L9" s="40"/>
      <c r="M9" s="40"/>
      <c r="N9" s="40"/>
      <c r="O9" s="40"/>
      <c r="P9" s="42" t="s">
        <v>1128</v>
      </c>
      <c r="Q9" s="43" t="s">
        <v>2010</v>
      </c>
      <c r="R9" s="44" t="s">
        <v>1668</v>
      </c>
      <c r="S9" s="42">
        <v>682174163</v>
      </c>
      <c r="U9" s="28" t="str">
        <f t="shared" si="0"/>
        <v>ANCONE E.E.PU ROBERT DESNOS</v>
      </c>
      <c r="V9" s="25" t="str">
        <f t="shared" si="1"/>
        <v>1015M</v>
      </c>
    </row>
    <row r="10" spans="1:22" ht="16.5" customHeight="1" x14ac:dyDescent="0.2">
      <c r="A10" s="41" t="s">
        <v>993</v>
      </c>
      <c r="B10" s="40" t="s">
        <v>113</v>
      </c>
      <c r="C10" s="40" t="s">
        <v>3110</v>
      </c>
      <c r="D10" s="40" t="s">
        <v>3108</v>
      </c>
      <c r="E10" s="38" t="s">
        <v>1126</v>
      </c>
      <c r="F10" s="39" t="s">
        <v>1420</v>
      </c>
      <c r="G10" s="40" t="s">
        <v>2685</v>
      </c>
      <c r="H10" s="41" t="s">
        <v>956</v>
      </c>
      <c r="I10" s="41" t="s">
        <v>1127</v>
      </c>
      <c r="J10" s="40">
        <v>26200</v>
      </c>
      <c r="K10" s="40">
        <v>0</v>
      </c>
      <c r="L10" s="40"/>
      <c r="M10" s="40"/>
      <c r="N10" s="40"/>
      <c r="O10" s="40"/>
      <c r="P10" s="42" t="s">
        <v>1128</v>
      </c>
      <c r="Q10" s="43" t="s">
        <v>2009</v>
      </c>
      <c r="R10" s="38" t="s">
        <v>2486</v>
      </c>
      <c r="S10" s="42" t="s">
        <v>2972</v>
      </c>
      <c r="T10" s="119" t="s">
        <v>3026</v>
      </c>
      <c r="U10" s="28" t="str">
        <f t="shared" si="0"/>
        <v>ANCONE E.M.PU JACQUES PREVERT</v>
      </c>
      <c r="V10" s="25" t="str">
        <f t="shared" si="1"/>
        <v>1185X</v>
      </c>
    </row>
    <row r="11" spans="1:22" ht="16.5" customHeight="1" x14ac:dyDescent="0.25">
      <c r="A11" s="41" t="s">
        <v>446</v>
      </c>
      <c r="B11" s="40" t="s">
        <v>43</v>
      </c>
      <c r="C11" s="40" t="s">
        <v>3115</v>
      </c>
      <c r="D11" s="40" t="s">
        <v>3108</v>
      </c>
      <c r="E11" s="38" t="s">
        <v>444</v>
      </c>
      <c r="F11" s="39" t="s">
        <v>1422</v>
      </c>
      <c r="G11" s="40" t="s">
        <v>2685</v>
      </c>
      <c r="H11" s="41"/>
      <c r="I11" s="41" t="s">
        <v>2711</v>
      </c>
      <c r="J11" s="40">
        <v>26140</v>
      </c>
      <c r="K11" s="40">
        <v>0</v>
      </c>
      <c r="L11" s="40"/>
      <c r="M11" s="40"/>
      <c r="N11" s="40"/>
      <c r="O11" s="40"/>
      <c r="P11" s="42" t="s">
        <v>447</v>
      </c>
      <c r="Q11" s="43" t="s">
        <v>2011</v>
      </c>
      <c r="R11" s="44" t="s">
        <v>1670</v>
      </c>
      <c r="S11" s="42">
        <v>662234841</v>
      </c>
      <c r="U11" s="28" t="str">
        <f t="shared" si="0"/>
        <v xml:space="preserve">ANDANCETTE E.P.PU </v>
      </c>
      <c r="V11" s="25" t="str">
        <f t="shared" si="1"/>
        <v>0543Z</v>
      </c>
    </row>
    <row r="12" spans="1:22" ht="16.5" customHeight="1" x14ac:dyDescent="0.25">
      <c r="A12" s="41" t="s">
        <v>446</v>
      </c>
      <c r="B12" s="40" t="s">
        <v>43</v>
      </c>
      <c r="C12" s="40" t="s">
        <v>3115</v>
      </c>
      <c r="D12" s="40" t="s">
        <v>3108</v>
      </c>
      <c r="E12" s="38" t="s">
        <v>448</v>
      </c>
      <c r="F12" s="39" t="s">
        <v>1421</v>
      </c>
      <c r="G12" s="40" t="s">
        <v>2685</v>
      </c>
      <c r="H12" s="41" t="s">
        <v>449</v>
      </c>
      <c r="I12" s="41" t="s">
        <v>450</v>
      </c>
      <c r="J12" s="40">
        <v>26140</v>
      </c>
      <c r="K12" s="40">
        <v>0</v>
      </c>
      <c r="L12" s="40"/>
      <c r="M12" s="40"/>
      <c r="N12" s="40"/>
      <c r="O12" s="40"/>
      <c r="P12" s="42" t="s">
        <v>451</v>
      </c>
      <c r="Q12" s="43" t="s">
        <v>2012</v>
      </c>
      <c r="R12" s="44" t="s">
        <v>1669</v>
      </c>
      <c r="S12" s="42">
        <v>681837677</v>
      </c>
      <c r="U12" s="28" t="str">
        <f t="shared" si="0"/>
        <v>ANDANCETTE E.E.PU CREUX DE LA THINE</v>
      </c>
      <c r="V12" s="25" t="str">
        <f t="shared" si="1"/>
        <v>0544A</v>
      </c>
    </row>
    <row r="13" spans="1:22" ht="16.5" customHeight="1" x14ac:dyDescent="0.2">
      <c r="A13" s="41" t="s">
        <v>506</v>
      </c>
      <c r="B13" s="40" t="s">
        <v>43</v>
      </c>
      <c r="C13" s="40" t="s">
        <v>3115</v>
      </c>
      <c r="D13" s="40" t="s">
        <v>3108</v>
      </c>
      <c r="E13" s="38" t="s">
        <v>503</v>
      </c>
      <c r="F13" s="39" t="s">
        <v>1420</v>
      </c>
      <c r="G13" s="40" t="s">
        <v>2685</v>
      </c>
      <c r="H13" s="41" t="s">
        <v>504</v>
      </c>
      <c r="I13" s="41" t="s">
        <v>505</v>
      </c>
      <c r="J13" s="40">
        <v>26140</v>
      </c>
      <c r="K13" s="40">
        <v>0</v>
      </c>
      <c r="L13" s="40"/>
      <c r="M13" s="40"/>
      <c r="N13" s="40"/>
      <c r="O13" s="40"/>
      <c r="P13" s="42" t="s">
        <v>507</v>
      </c>
      <c r="Q13" s="43" t="s">
        <v>2014</v>
      </c>
      <c r="R13" s="44" t="s">
        <v>2984</v>
      </c>
      <c r="S13" s="42" t="s">
        <v>2854</v>
      </c>
      <c r="T13" s="119" t="s">
        <v>3051</v>
      </c>
      <c r="U13" s="28" t="str">
        <f t="shared" si="0"/>
        <v>ANNEYRON E.M.PU LE PETIT PRINCE</v>
      </c>
      <c r="V13" s="25" t="str">
        <f t="shared" si="1"/>
        <v>0597H</v>
      </c>
    </row>
    <row r="14" spans="1:22" ht="16.5" customHeight="1" x14ac:dyDescent="0.25">
      <c r="A14" s="41" t="s">
        <v>506</v>
      </c>
      <c r="B14" s="40" t="s">
        <v>43</v>
      </c>
      <c r="C14" s="40" t="s">
        <v>3115</v>
      </c>
      <c r="D14" s="40" t="s">
        <v>3108</v>
      </c>
      <c r="E14" s="38" t="s">
        <v>1261</v>
      </c>
      <c r="F14" s="39" t="s">
        <v>1421</v>
      </c>
      <c r="G14" s="40" t="s">
        <v>2685</v>
      </c>
      <c r="H14" s="41" t="s">
        <v>1057</v>
      </c>
      <c r="I14" s="41" t="s">
        <v>1384</v>
      </c>
      <c r="J14" s="40">
        <v>26140</v>
      </c>
      <c r="K14" s="40">
        <v>0</v>
      </c>
      <c r="L14" s="40"/>
      <c r="M14" s="40"/>
      <c r="N14" s="40"/>
      <c r="O14" s="40"/>
      <c r="P14" s="42" t="s">
        <v>1262</v>
      </c>
      <c r="Q14" s="43" t="s">
        <v>2013</v>
      </c>
      <c r="R14" s="38" t="s">
        <v>2458</v>
      </c>
      <c r="S14" s="42" t="s">
        <v>2459</v>
      </c>
      <c r="U14" s="28" t="str">
        <f t="shared" si="0"/>
        <v>ANNEYRON E.E.PU PAUL ELUARD</v>
      </c>
      <c r="V14" s="25" t="str">
        <f t="shared" si="1"/>
        <v>1283D</v>
      </c>
    </row>
    <row r="15" spans="1:22" ht="16.5" customHeight="1" x14ac:dyDescent="0.25">
      <c r="A15" s="41" t="s">
        <v>935</v>
      </c>
      <c r="B15" s="40" t="s">
        <v>9</v>
      </c>
      <c r="C15" s="40" t="s">
        <v>3107</v>
      </c>
      <c r="D15" s="40" t="s">
        <v>3108</v>
      </c>
      <c r="E15" s="38" t="s">
        <v>933</v>
      </c>
      <c r="F15" s="39" t="s">
        <v>1420</v>
      </c>
      <c r="G15" s="40" t="s">
        <v>2685</v>
      </c>
      <c r="H15" s="41"/>
      <c r="I15" s="41" t="s">
        <v>934</v>
      </c>
      <c r="J15" s="40">
        <v>26400</v>
      </c>
      <c r="K15" s="40">
        <v>0</v>
      </c>
      <c r="L15" s="40"/>
      <c r="M15" s="40"/>
      <c r="N15" s="40"/>
      <c r="O15" s="40"/>
      <c r="P15" s="42" t="s">
        <v>936</v>
      </c>
      <c r="Q15" s="43" t="s">
        <v>2016</v>
      </c>
      <c r="R15" s="44" t="s">
        <v>1672</v>
      </c>
      <c r="S15" s="42">
        <v>621063123</v>
      </c>
      <c r="U15" s="28" t="str">
        <f t="shared" si="0"/>
        <v xml:space="preserve">AOUSTE SUR SYE E.M.PU </v>
      </c>
      <c r="V15" s="25" t="str">
        <f t="shared" si="1"/>
        <v>0980Z</v>
      </c>
    </row>
    <row r="16" spans="1:22" ht="16.5" customHeight="1" x14ac:dyDescent="0.25">
      <c r="A16" s="41" t="s">
        <v>935</v>
      </c>
      <c r="B16" s="40" t="s">
        <v>9</v>
      </c>
      <c r="C16" s="40" t="s">
        <v>3107</v>
      </c>
      <c r="D16" s="40" t="s">
        <v>3108</v>
      </c>
      <c r="E16" s="38" t="s">
        <v>944</v>
      </c>
      <c r="F16" s="39" t="s">
        <v>1421</v>
      </c>
      <c r="G16" s="40" t="s">
        <v>2685</v>
      </c>
      <c r="H16" s="41"/>
      <c r="I16" s="41" t="s">
        <v>934</v>
      </c>
      <c r="J16" s="40">
        <v>26400</v>
      </c>
      <c r="K16" s="40">
        <v>0</v>
      </c>
      <c r="L16" s="40"/>
      <c r="M16" s="40"/>
      <c r="N16" s="40"/>
      <c r="O16" s="40"/>
      <c r="P16" s="42" t="s">
        <v>945</v>
      </c>
      <c r="Q16" s="43" t="s">
        <v>2015</v>
      </c>
      <c r="R16" s="44" t="s">
        <v>1671</v>
      </c>
      <c r="S16" s="42">
        <v>630237536</v>
      </c>
      <c r="U16" s="28" t="str">
        <f t="shared" si="0"/>
        <v xml:space="preserve">AOUSTE SUR SYE E.E.PU </v>
      </c>
      <c r="V16" s="25" t="str">
        <f t="shared" si="1"/>
        <v>0984D</v>
      </c>
    </row>
    <row r="17" spans="1:22" ht="16.5" customHeight="1" x14ac:dyDescent="0.25">
      <c r="A17" s="41" t="s">
        <v>454</v>
      </c>
      <c r="B17" s="40" t="s">
        <v>16</v>
      </c>
      <c r="C17" s="40" t="s">
        <v>3111</v>
      </c>
      <c r="D17" s="40" t="s">
        <v>3112</v>
      </c>
      <c r="E17" s="38" t="s">
        <v>452</v>
      </c>
      <c r="F17" s="39" t="s">
        <v>1422</v>
      </c>
      <c r="G17" s="40" t="s">
        <v>2685</v>
      </c>
      <c r="H17" s="41"/>
      <c r="I17" s="41" t="s">
        <v>453</v>
      </c>
      <c r="J17" s="40">
        <v>26110</v>
      </c>
      <c r="K17" s="40" t="s">
        <v>1983</v>
      </c>
      <c r="L17" s="40" t="s">
        <v>9</v>
      </c>
      <c r="M17" s="40"/>
      <c r="N17" s="40"/>
      <c r="O17" s="40"/>
      <c r="P17" s="42" t="s">
        <v>455</v>
      </c>
      <c r="Q17" s="43" t="s">
        <v>2017</v>
      </c>
      <c r="R17" s="44" t="s">
        <v>3003</v>
      </c>
      <c r="S17" s="42" t="s">
        <v>3004</v>
      </c>
      <c r="T17" s="12" t="s">
        <v>3079</v>
      </c>
      <c r="U17" s="28" t="str">
        <f t="shared" si="0"/>
        <v xml:space="preserve">AUBRES E.P.PU </v>
      </c>
      <c r="V17" s="25" t="str">
        <f t="shared" si="1"/>
        <v>0555M</v>
      </c>
    </row>
    <row r="18" spans="1:22" ht="16.5" customHeight="1" x14ac:dyDescent="0.25">
      <c r="A18" s="41" t="s">
        <v>457</v>
      </c>
      <c r="B18" s="40" t="s">
        <v>9</v>
      </c>
      <c r="C18" s="40" t="s">
        <v>3107</v>
      </c>
      <c r="D18" s="40" t="s">
        <v>3108</v>
      </c>
      <c r="E18" s="38" t="s">
        <v>456</v>
      </c>
      <c r="F18" s="39" t="s">
        <v>1422</v>
      </c>
      <c r="G18" s="40" t="s">
        <v>2685</v>
      </c>
      <c r="H18" s="41"/>
      <c r="I18" s="41" t="s">
        <v>2791</v>
      </c>
      <c r="J18" s="40">
        <v>26340</v>
      </c>
      <c r="K18" s="40">
        <v>0</v>
      </c>
      <c r="L18" s="40"/>
      <c r="M18" s="40"/>
      <c r="N18" s="40"/>
      <c r="O18" s="40"/>
      <c r="P18" s="42" t="s">
        <v>458</v>
      </c>
      <c r="Q18" s="43" t="s">
        <v>2018</v>
      </c>
      <c r="R18" s="44" t="s">
        <v>1673</v>
      </c>
      <c r="S18" s="42">
        <v>681472742</v>
      </c>
      <c r="U18" s="28" t="str">
        <f t="shared" si="0"/>
        <v xml:space="preserve">AUREL E.P.PU </v>
      </c>
      <c r="V18" s="25" t="str">
        <f t="shared" si="1"/>
        <v>0556N</v>
      </c>
    </row>
    <row r="19" spans="1:22" ht="16.5" customHeight="1" x14ac:dyDescent="0.25">
      <c r="A19" s="41" t="s">
        <v>460</v>
      </c>
      <c r="B19" s="40" t="s">
        <v>1523</v>
      </c>
      <c r="C19" s="40" t="s">
        <v>3109</v>
      </c>
      <c r="D19" s="40" t="s">
        <v>3108</v>
      </c>
      <c r="E19" s="38" t="s">
        <v>459</v>
      </c>
      <c r="F19" s="39" t="s">
        <v>1421</v>
      </c>
      <c r="G19" s="40" t="s">
        <v>2685</v>
      </c>
      <c r="H19" s="41"/>
      <c r="I19" s="41" t="s">
        <v>2719</v>
      </c>
      <c r="J19" s="40">
        <v>26400</v>
      </c>
      <c r="K19" s="40" t="s">
        <v>1973</v>
      </c>
      <c r="L19" s="40" t="s">
        <v>1998</v>
      </c>
      <c r="M19" s="40"/>
      <c r="N19" s="40"/>
      <c r="O19" s="40"/>
      <c r="P19" s="42" t="s">
        <v>461</v>
      </c>
      <c r="Q19" s="43" t="s">
        <v>2019</v>
      </c>
      <c r="R19" s="44" t="s">
        <v>2824</v>
      </c>
      <c r="S19" s="45" t="s">
        <v>2825</v>
      </c>
      <c r="U19" s="28" t="str">
        <f t="shared" si="0"/>
        <v xml:space="preserve">AUTICHAMP E.E.PU </v>
      </c>
      <c r="V19" s="25" t="str">
        <f t="shared" si="1"/>
        <v>0558R</v>
      </c>
    </row>
    <row r="20" spans="1:22" ht="16.5" customHeight="1" x14ac:dyDescent="0.25">
      <c r="A20" s="41" t="s">
        <v>464</v>
      </c>
      <c r="B20" s="40" t="s">
        <v>1520</v>
      </c>
      <c r="C20" s="40" t="s">
        <v>3114</v>
      </c>
      <c r="D20" s="40" t="s">
        <v>3112</v>
      </c>
      <c r="E20" s="38" t="s">
        <v>462</v>
      </c>
      <c r="F20" s="39" t="s">
        <v>1422</v>
      </c>
      <c r="G20" s="40" t="s">
        <v>2685</v>
      </c>
      <c r="H20" s="41"/>
      <c r="I20" s="41" t="s">
        <v>463</v>
      </c>
      <c r="J20" s="40">
        <v>26300</v>
      </c>
      <c r="K20" s="40">
        <v>0</v>
      </c>
      <c r="L20" s="40"/>
      <c r="M20" s="40"/>
      <c r="N20" s="40"/>
      <c r="O20" s="40"/>
      <c r="P20" s="42" t="s">
        <v>465</v>
      </c>
      <c r="Q20" s="43" t="s">
        <v>2020</v>
      </c>
      <c r="R20" s="44" t="s">
        <v>1674</v>
      </c>
      <c r="S20" s="42">
        <v>619600927</v>
      </c>
      <c r="U20" s="28" t="str">
        <f t="shared" si="0"/>
        <v xml:space="preserve">BARBIERES E.P.PU </v>
      </c>
      <c r="V20" s="25" t="str">
        <f t="shared" si="1"/>
        <v>0559S</v>
      </c>
    </row>
    <row r="21" spans="1:22" ht="16.5" customHeight="1" x14ac:dyDescent="0.25">
      <c r="A21" s="41" t="s">
        <v>467</v>
      </c>
      <c r="B21" s="40" t="s">
        <v>9</v>
      </c>
      <c r="C21" s="40" t="s">
        <v>3107</v>
      </c>
      <c r="D21" s="40" t="s">
        <v>3108</v>
      </c>
      <c r="E21" s="38" t="s">
        <v>466</v>
      </c>
      <c r="F21" s="39" t="s">
        <v>1422</v>
      </c>
      <c r="G21" s="40" t="s">
        <v>2685</v>
      </c>
      <c r="H21" s="41"/>
      <c r="I21" s="41" t="s">
        <v>2720</v>
      </c>
      <c r="J21" s="40">
        <v>26150</v>
      </c>
      <c r="K21" s="40">
        <v>0</v>
      </c>
      <c r="L21" s="40"/>
      <c r="M21" s="40"/>
      <c r="N21" s="40"/>
      <c r="O21" s="40"/>
      <c r="P21" s="42" t="s">
        <v>468</v>
      </c>
      <c r="Q21" s="43" t="s">
        <v>2021</v>
      </c>
      <c r="R21" s="38" t="s">
        <v>2859</v>
      </c>
      <c r="S21" s="42">
        <v>621515000</v>
      </c>
      <c r="T21" s="12" t="s">
        <v>3080</v>
      </c>
      <c r="U21" s="28" t="str">
        <f t="shared" si="0"/>
        <v xml:space="preserve">BARSAC E.P.PU </v>
      </c>
      <c r="V21" s="25" t="str">
        <f t="shared" si="1"/>
        <v>0563W</v>
      </c>
    </row>
    <row r="22" spans="1:22" ht="16.5" customHeight="1" x14ac:dyDescent="0.25">
      <c r="A22" s="41" t="s">
        <v>479</v>
      </c>
      <c r="B22" s="40" t="s">
        <v>9</v>
      </c>
      <c r="C22" s="40" t="s">
        <v>3107</v>
      </c>
      <c r="D22" s="40" t="s">
        <v>3108</v>
      </c>
      <c r="E22" s="38" t="s">
        <v>477</v>
      </c>
      <c r="F22" s="39" t="s">
        <v>1422</v>
      </c>
      <c r="G22" s="40" t="s">
        <v>2685</v>
      </c>
      <c r="H22" s="41"/>
      <c r="I22" s="41" t="s">
        <v>478</v>
      </c>
      <c r="J22" s="40">
        <v>26400</v>
      </c>
      <c r="K22" s="40" t="s">
        <v>1982</v>
      </c>
      <c r="L22" s="40" t="s">
        <v>1998</v>
      </c>
      <c r="M22" s="40"/>
      <c r="N22" s="40"/>
      <c r="O22" s="40"/>
      <c r="P22" s="42" t="s">
        <v>480</v>
      </c>
      <c r="Q22" s="43" t="s">
        <v>2022</v>
      </c>
      <c r="R22" s="38" t="s">
        <v>2481</v>
      </c>
      <c r="S22" s="42" t="s">
        <v>1524</v>
      </c>
      <c r="U22" s="28" t="str">
        <f t="shared" si="0"/>
        <v xml:space="preserve">BEAUFORT SUR GERVANNE E.P.PU </v>
      </c>
      <c r="V22" s="25" t="str">
        <f t="shared" si="1"/>
        <v>0570D</v>
      </c>
    </row>
    <row r="23" spans="1:22" ht="16.5" customHeight="1" x14ac:dyDescent="0.25">
      <c r="A23" s="41" t="s">
        <v>1054</v>
      </c>
      <c r="B23" s="40" t="s">
        <v>1523</v>
      </c>
      <c r="C23" s="40" t="s">
        <v>3109</v>
      </c>
      <c r="D23" s="40" t="s">
        <v>3108</v>
      </c>
      <c r="E23" s="38" t="s">
        <v>1051</v>
      </c>
      <c r="F23" s="39" t="s">
        <v>1420</v>
      </c>
      <c r="G23" s="40" t="s">
        <v>2685</v>
      </c>
      <c r="H23" s="41" t="s">
        <v>1052</v>
      </c>
      <c r="I23" s="41" t="s">
        <v>1053</v>
      </c>
      <c r="J23" s="40">
        <v>26760</v>
      </c>
      <c r="K23" s="40">
        <v>0</v>
      </c>
      <c r="L23" s="40"/>
      <c r="M23" s="40"/>
      <c r="N23" s="40"/>
      <c r="O23" s="40"/>
      <c r="P23" s="42" t="s">
        <v>1055</v>
      </c>
      <c r="Q23" s="43" t="s">
        <v>2024</v>
      </c>
      <c r="R23" s="44" t="s">
        <v>1675</v>
      </c>
      <c r="S23" s="42">
        <v>672512217</v>
      </c>
      <c r="U23" s="28" t="str">
        <f t="shared" si="0"/>
        <v>BEAUMONT LES VALENCE E.M.PU CHARLES PERRAULT</v>
      </c>
      <c r="V23" s="25" t="str">
        <f t="shared" si="1"/>
        <v>1116X</v>
      </c>
    </row>
    <row r="24" spans="1:22" ht="16.5" customHeight="1" x14ac:dyDescent="0.25">
      <c r="A24" s="41" t="s">
        <v>1054</v>
      </c>
      <c r="B24" s="40" t="s">
        <v>1523</v>
      </c>
      <c r="C24" s="40" t="s">
        <v>3109</v>
      </c>
      <c r="D24" s="40" t="s">
        <v>3108</v>
      </c>
      <c r="E24" s="38" t="s">
        <v>1155</v>
      </c>
      <c r="F24" s="39" t="s">
        <v>1421</v>
      </c>
      <c r="G24" s="40" t="s">
        <v>2685</v>
      </c>
      <c r="H24" s="41" t="s">
        <v>1156</v>
      </c>
      <c r="I24" s="41" t="s">
        <v>1157</v>
      </c>
      <c r="J24" s="40">
        <v>26760</v>
      </c>
      <c r="K24" s="40">
        <v>0</v>
      </c>
      <c r="L24" s="40"/>
      <c r="M24" s="40"/>
      <c r="N24" s="40"/>
      <c r="O24" s="40"/>
      <c r="P24" s="42" t="s">
        <v>1158</v>
      </c>
      <c r="Q24" s="43" t="s">
        <v>2023</v>
      </c>
      <c r="R24" s="44" t="s">
        <v>1525</v>
      </c>
      <c r="S24" s="42" t="s">
        <v>2453</v>
      </c>
      <c r="U24" s="28" t="str">
        <f t="shared" si="0"/>
        <v>BEAUMONT LES VALENCE E.E.PU MENDES FRANCE</v>
      </c>
      <c r="V24" s="25" t="str">
        <f t="shared" si="1"/>
        <v>1201P</v>
      </c>
    </row>
    <row r="25" spans="1:22" ht="16.5" customHeight="1" x14ac:dyDescent="0.25">
      <c r="A25" s="41" t="s">
        <v>1433</v>
      </c>
      <c r="B25" s="40" t="s">
        <v>1526</v>
      </c>
      <c r="C25" s="40" t="s">
        <v>3116</v>
      </c>
      <c r="D25" s="40" t="s">
        <v>3108</v>
      </c>
      <c r="E25" s="38" t="s">
        <v>481</v>
      </c>
      <c r="F25" s="39" t="s">
        <v>1422</v>
      </c>
      <c r="G25" s="40" t="s">
        <v>2685</v>
      </c>
      <c r="H25" s="41"/>
      <c r="I25" s="41" t="s">
        <v>2721</v>
      </c>
      <c r="J25" s="40">
        <v>26600</v>
      </c>
      <c r="K25" s="40">
        <v>0</v>
      </c>
      <c r="L25" s="40"/>
      <c r="M25" s="40"/>
      <c r="N25" s="40"/>
      <c r="O25" s="40"/>
      <c r="P25" s="42" t="s">
        <v>483</v>
      </c>
      <c r="Q25" s="43" t="s">
        <v>2025</v>
      </c>
      <c r="R25" s="44" t="s">
        <v>1676</v>
      </c>
      <c r="S25" s="42">
        <v>652929012</v>
      </c>
      <c r="U25" s="28" t="str">
        <f t="shared" si="0"/>
        <v xml:space="preserve">BEAUMONT-MONTEUX E.P.PU </v>
      </c>
      <c r="V25" s="25" t="str">
        <f t="shared" si="1"/>
        <v>0572F</v>
      </c>
    </row>
    <row r="26" spans="1:22" ht="16.5" customHeight="1" x14ac:dyDescent="0.25">
      <c r="A26" s="41" t="s">
        <v>485</v>
      </c>
      <c r="B26" s="40" t="s">
        <v>1527</v>
      </c>
      <c r="C26" s="40" t="s">
        <v>3113</v>
      </c>
      <c r="D26" s="40" t="s">
        <v>3108</v>
      </c>
      <c r="E26" s="38" t="s">
        <v>484</v>
      </c>
      <c r="F26" s="39" t="s">
        <v>1421</v>
      </c>
      <c r="G26" s="40" t="s">
        <v>2685</v>
      </c>
      <c r="H26" s="41" t="s">
        <v>2802</v>
      </c>
      <c r="I26" s="41" t="s">
        <v>2803</v>
      </c>
      <c r="J26" s="40">
        <v>26300</v>
      </c>
      <c r="K26" s="40">
        <v>0</v>
      </c>
      <c r="L26" s="40"/>
      <c r="M26" s="40"/>
      <c r="N26" s="40"/>
      <c r="O26" s="40"/>
      <c r="P26" s="42" t="s">
        <v>486</v>
      </c>
      <c r="Q26" s="43" t="s">
        <v>2026</v>
      </c>
      <c r="R26" s="44" t="s">
        <v>2701</v>
      </c>
      <c r="S26" s="42">
        <v>684652147</v>
      </c>
      <c r="U26" s="28" t="str">
        <f t="shared" si="0"/>
        <v>BEAUREGARD BARET E.E.PU FELICIEN CHABERT</v>
      </c>
      <c r="V26" s="25" t="str">
        <f t="shared" si="1"/>
        <v>0576K</v>
      </c>
    </row>
    <row r="27" spans="1:22" ht="30" customHeight="1" x14ac:dyDescent="0.25">
      <c r="A27" s="41" t="s">
        <v>485</v>
      </c>
      <c r="B27" s="40" t="s">
        <v>1527</v>
      </c>
      <c r="C27" s="40" t="s">
        <v>3113</v>
      </c>
      <c r="D27" s="40" t="s">
        <v>3108</v>
      </c>
      <c r="E27" s="38" t="s">
        <v>2690</v>
      </c>
      <c r="F27" s="39" t="s">
        <v>1422</v>
      </c>
      <c r="G27" s="40" t="s">
        <v>2685</v>
      </c>
      <c r="H27" s="41" t="s">
        <v>2877</v>
      </c>
      <c r="I27" s="41" t="s">
        <v>2801</v>
      </c>
      <c r="J27" s="40">
        <v>26300</v>
      </c>
      <c r="K27" s="40"/>
      <c r="L27" s="40"/>
      <c r="M27" s="40"/>
      <c r="N27" s="40"/>
      <c r="O27" s="40"/>
      <c r="P27" s="42">
        <v>475488301</v>
      </c>
      <c r="Q27" s="43" t="s">
        <v>2691</v>
      </c>
      <c r="R27" s="123" t="s">
        <v>2837</v>
      </c>
      <c r="S27" s="45" t="s">
        <v>2838</v>
      </c>
      <c r="U27" s="28" t="str">
        <f t="shared" si="0"/>
        <v>BEAUREGARD BARET E.P.PU ECOLE DU VERCORS (MEYMANS)</v>
      </c>
      <c r="V27" s="25" t="str">
        <f t="shared" si="1"/>
        <v>0577L</v>
      </c>
    </row>
    <row r="28" spans="1:22" ht="16.5" customHeight="1" x14ac:dyDescent="0.25">
      <c r="A28" s="41" t="s">
        <v>1288</v>
      </c>
      <c r="B28" s="40" t="s">
        <v>43</v>
      </c>
      <c r="C28" s="40" t="s">
        <v>3115</v>
      </c>
      <c r="D28" s="40" t="s">
        <v>3108</v>
      </c>
      <c r="E28" s="38" t="s">
        <v>1287</v>
      </c>
      <c r="F28" s="39" t="s">
        <v>1422</v>
      </c>
      <c r="G28" s="40" t="s">
        <v>2685</v>
      </c>
      <c r="H28" s="41"/>
      <c r="I28" s="41" t="s">
        <v>2722</v>
      </c>
      <c r="J28" s="40">
        <v>26240</v>
      </c>
      <c r="K28" s="40">
        <v>0</v>
      </c>
      <c r="L28" s="40"/>
      <c r="M28" s="40"/>
      <c r="N28" s="40"/>
      <c r="O28" s="40"/>
      <c r="P28" s="42">
        <v>967410177</v>
      </c>
      <c r="Q28" s="43" t="s">
        <v>2027</v>
      </c>
      <c r="R28" s="44" t="s">
        <v>1528</v>
      </c>
      <c r="S28" s="42">
        <v>782445600</v>
      </c>
      <c r="U28" s="28" t="str">
        <f t="shared" si="0"/>
        <v xml:space="preserve">BEAUSEMBLANT E.P.PU </v>
      </c>
      <c r="V28" s="25" t="str">
        <f t="shared" si="1"/>
        <v>1312K</v>
      </c>
    </row>
    <row r="29" spans="1:22" ht="16.5" customHeight="1" x14ac:dyDescent="0.25">
      <c r="A29" s="41" t="s">
        <v>488</v>
      </c>
      <c r="B29" s="40" t="s">
        <v>1523</v>
      </c>
      <c r="C29" s="40" t="s">
        <v>3109</v>
      </c>
      <c r="D29" s="40" t="s">
        <v>3108</v>
      </c>
      <c r="E29" s="38" t="s">
        <v>487</v>
      </c>
      <c r="F29" s="39" t="s">
        <v>1422</v>
      </c>
      <c r="G29" s="40" t="s">
        <v>2685</v>
      </c>
      <c r="H29" s="41" t="s">
        <v>2798</v>
      </c>
      <c r="I29" s="41" t="s">
        <v>211</v>
      </c>
      <c r="J29" s="40">
        <v>26800</v>
      </c>
      <c r="K29" s="40">
        <v>0</v>
      </c>
      <c r="L29" s="40"/>
      <c r="M29" s="40"/>
      <c r="N29" s="40"/>
      <c r="O29" s="40"/>
      <c r="P29" s="42" t="s">
        <v>489</v>
      </c>
      <c r="Q29" s="43" t="s">
        <v>2028</v>
      </c>
      <c r="R29" s="44" t="s">
        <v>2826</v>
      </c>
      <c r="S29" s="45" t="s">
        <v>2827</v>
      </c>
      <c r="U29" s="28" t="str">
        <f t="shared" si="0"/>
        <v>BEAUVALLON E.P.PU LA VEORE</v>
      </c>
      <c r="V29" s="25" t="str">
        <f t="shared" si="1"/>
        <v>0581R</v>
      </c>
    </row>
    <row r="30" spans="1:22" ht="16.5" customHeight="1" x14ac:dyDescent="0.25">
      <c r="A30" s="41" t="s">
        <v>1203</v>
      </c>
      <c r="B30" s="40" t="s">
        <v>9</v>
      </c>
      <c r="C30" s="40" t="s">
        <v>3107</v>
      </c>
      <c r="D30" s="40" t="s">
        <v>3108</v>
      </c>
      <c r="E30" s="38" t="s">
        <v>1202</v>
      </c>
      <c r="F30" s="39" t="s">
        <v>1422</v>
      </c>
      <c r="G30" s="40" t="s">
        <v>2685</v>
      </c>
      <c r="H30" s="41"/>
      <c r="I30" s="41" t="s">
        <v>7</v>
      </c>
      <c r="J30" s="40">
        <v>26470</v>
      </c>
      <c r="K30" s="40">
        <v>0</v>
      </c>
      <c r="L30" s="40"/>
      <c r="M30" s="40"/>
      <c r="N30" s="40"/>
      <c r="O30" s="40"/>
      <c r="P30" s="42" t="s">
        <v>1204</v>
      </c>
      <c r="Q30" s="43" t="s">
        <v>2029</v>
      </c>
      <c r="R30" s="38" t="s">
        <v>2864</v>
      </c>
      <c r="S30" s="42">
        <v>670574765</v>
      </c>
      <c r="U30" s="28" t="str">
        <f t="shared" si="0"/>
        <v xml:space="preserve">BELLEGARDE EN DIOIS E.P.PU </v>
      </c>
      <c r="V30" s="25" t="str">
        <f t="shared" si="1"/>
        <v>1227T</v>
      </c>
    </row>
    <row r="31" spans="1:22" ht="16.5" customHeight="1" x14ac:dyDescent="0.25">
      <c r="A31" s="41" t="s">
        <v>495</v>
      </c>
      <c r="B31" s="40" t="s">
        <v>1520</v>
      </c>
      <c r="C31" s="40" t="s">
        <v>3114</v>
      </c>
      <c r="D31" s="40" t="s">
        <v>3112</v>
      </c>
      <c r="E31" s="38" t="s">
        <v>493</v>
      </c>
      <c r="F31" s="39" t="s">
        <v>1422</v>
      </c>
      <c r="G31" s="40" t="s">
        <v>2685</v>
      </c>
      <c r="H31" s="41"/>
      <c r="I31" s="41" t="s">
        <v>494</v>
      </c>
      <c r="J31" s="40">
        <v>26300</v>
      </c>
      <c r="K31" s="40">
        <v>0</v>
      </c>
      <c r="L31" s="40"/>
      <c r="M31" s="40"/>
      <c r="N31" s="40"/>
      <c r="O31" s="40"/>
      <c r="P31" s="42" t="s">
        <v>496</v>
      </c>
      <c r="Q31" s="43" t="s">
        <v>2030</v>
      </c>
      <c r="R31" s="44" t="s">
        <v>1529</v>
      </c>
      <c r="S31" s="42">
        <v>688493861</v>
      </c>
      <c r="U31" s="28" t="str">
        <f t="shared" si="0"/>
        <v xml:space="preserve">BESAYES E.P.PU </v>
      </c>
      <c r="V31" s="25" t="str">
        <f t="shared" si="1"/>
        <v>0590A</v>
      </c>
    </row>
    <row r="32" spans="1:22" ht="16.5" customHeight="1" x14ac:dyDescent="0.25">
      <c r="A32" s="41" t="s">
        <v>498</v>
      </c>
      <c r="B32" s="40" t="s">
        <v>113</v>
      </c>
      <c r="C32" s="40" t="s">
        <v>3110</v>
      </c>
      <c r="D32" s="40" t="s">
        <v>3108</v>
      </c>
      <c r="E32" s="38" t="s">
        <v>497</v>
      </c>
      <c r="F32" s="39" t="s">
        <v>1421</v>
      </c>
      <c r="G32" s="40" t="s">
        <v>2685</v>
      </c>
      <c r="H32" s="41"/>
      <c r="I32" s="41" t="s">
        <v>2723</v>
      </c>
      <c r="J32" s="40">
        <v>26160</v>
      </c>
      <c r="K32" s="40" t="s">
        <v>1977</v>
      </c>
      <c r="L32" s="40" t="s">
        <v>1998</v>
      </c>
      <c r="M32" s="40"/>
      <c r="N32" s="40"/>
      <c r="O32" s="40"/>
      <c r="P32" s="42" t="s">
        <v>499</v>
      </c>
      <c r="Q32" s="43" t="s">
        <v>2031</v>
      </c>
      <c r="R32" s="44" t="s">
        <v>1678</v>
      </c>
      <c r="S32" s="42">
        <v>768383198</v>
      </c>
      <c r="U32" s="28" t="str">
        <f t="shared" si="0"/>
        <v xml:space="preserve">BONLIEU SUR ROUBION E.E.PU </v>
      </c>
      <c r="V32" s="25" t="str">
        <f t="shared" si="1"/>
        <v>0593D</v>
      </c>
    </row>
    <row r="33" spans="1:22" ht="16.5" customHeight="1" x14ac:dyDescent="0.25">
      <c r="A33" s="41" t="s">
        <v>501</v>
      </c>
      <c r="B33" s="40" t="s">
        <v>16</v>
      </c>
      <c r="C33" s="40" t="s">
        <v>3111</v>
      </c>
      <c r="D33" s="40" t="s">
        <v>3112</v>
      </c>
      <c r="E33" s="38" t="s">
        <v>500</v>
      </c>
      <c r="F33" s="39" t="s">
        <v>1422</v>
      </c>
      <c r="G33" s="40" t="s">
        <v>2685</v>
      </c>
      <c r="H33" s="41"/>
      <c r="I33" s="41" t="s">
        <v>2724</v>
      </c>
      <c r="J33" s="40">
        <v>26790</v>
      </c>
      <c r="K33" s="40">
        <v>0</v>
      </c>
      <c r="L33" s="40"/>
      <c r="M33" s="40"/>
      <c r="N33" s="40"/>
      <c r="O33" s="40"/>
      <c r="P33" s="42" t="s">
        <v>502</v>
      </c>
      <c r="Q33" s="43" t="s">
        <v>2032</v>
      </c>
      <c r="R33" s="44" t="s">
        <v>1679</v>
      </c>
      <c r="S33" s="42">
        <v>607081820</v>
      </c>
      <c r="U33" s="28" t="str">
        <f t="shared" si="0"/>
        <v xml:space="preserve">BOUCHET E.P.PU </v>
      </c>
      <c r="V33" s="25" t="str">
        <f t="shared" si="1"/>
        <v>0595F</v>
      </c>
    </row>
    <row r="34" spans="1:22" ht="15.75" x14ac:dyDescent="0.25">
      <c r="A34" s="41" t="s">
        <v>8</v>
      </c>
      <c r="B34" s="40" t="s">
        <v>9</v>
      </c>
      <c r="C34" s="40" t="s">
        <v>3107</v>
      </c>
      <c r="D34" s="40" t="s">
        <v>3108</v>
      </c>
      <c r="E34" s="38" t="s">
        <v>6</v>
      </c>
      <c r="F34" s="39" t="s">
        <v>1422</v>
      </c>
      <c r="G34" s="40" t="s">
        <v>2685</v>
      </c>
      <c r="H34" s="41"/>
      <c r="I34" s="41" t="s">
        <v>7</v>
      </c>
      <c r="J34" s="40">
        <v>26410</v>
      </c>
      <c r="K34" s="40" t="s">
        <v>1955</v>
      </c>
      <c r="L34" s="40" t="s">
        <v>9</v>
      </c>
      <c r="M34" s="40"/>
      <c r="N34" s="40"/>
      <c r="O34" s="40"/>
      <c r="P34" s="42">
        <v>960053329</v>
      </c>
      <c r="Q34" s="43" t="s">
        <v>2033</v>
      </c>
      <c r="R34" s="44" t="s">
        <v>2534</v>
      </c>
      <c r="S34" s="42" t="s">
        <v>1524</v>
      </c>
      <c r="U34" s="28" t="str">
        <f t="shared" si="0"/>
        <v xml:space="preserve">BOULC E.P.PU </v>
      </c>
      <c r="V34" s="25" t="str">
        <f t="shared" si="1"/>
        <v>0119N</v>
      </c>
    </row>
    <row r="35" spans="1:22" ht="16.5" customHeight="1" x14ac:dyDescent="0.25">
      <c r="A35" s="41" t="s">
        <v>815</v>
      </c>
      <c r="B35" s="40" t="s">
        <v>9</v>
      </c>
      <c r="C35" s="40" t="s">
        <v>3107</v>
      </c>
      <c r="D35" s="40" t="s">
        <v>3108</v>
      </c>
      <c r="E35" s="38" t="s">
        <v>813</v>
      </c>
      <c r="F35" s="39" t="s">
        <v>1422</v>
      </c>
      <c r="G35" s="40" t="s">
        <v>2685</v>
      </c>
      <c r="H35" s="41" t="s">
        <v>1945</v>
      </c>
      <c r="I35" s="41" t="s">
        <v>814</v>
      </c>
      <c r="J35" s="40">
        <v>26460</v>
      </c>
      <c r="K35" s="40">
        <v>0</v>
      </c>
      <c r="L35" s="40"/>
      <c r="M35" s="40"/>
      <c r="N35" s="40"/>
      <c r="O35" s="40"/>
      <c r="P35" s="42" t="s">
        <v>816</v>
      </c>
      <c r="Q35" s="43" t="s">
        <v>2034</v>
      </c>
      <c r="R35" s="44" t="s">
        <v>1680</v>
      </c>
      <c r="S35" s="42">
        <v>672609934</v>
      </c>
      <c r="U35" s="28" t="str">
        <f t="shared" si="0"/>
        <v>BOURDEAUX E.P.PU LOUIS FAUCON</v>
      </c>
      <c r="V35" s="25" t="str">
        <f t="shared" si="1"/>
        <v>0808M</v>
      </c>
    </row>
    <row r="36" spans="1:22" ht="16.5" customHeight="1" x14ac:dyDescent="0.25">
      <c r="A36" s="41" t="s">
        <v>11</v>
      </c>
      <c r="B36" s="40" t="s">
        <v>1520</v>
      </c>
      <c r="C36" s="40" t="s">
        <v>3114</v>
      </c>
      <c r="D36" s="40" t="s">
        <v>3112</v>
      </c>
      <c r="E36" s="38" t="s">
        <v>12</v>
      </c>
      <c r="F36" s="39" t="s">
        <v>1421</v>
      </c>
      <c r="G36" s="40" t="s">
        <v>2685</v>
      </c>
      <c r="H36" s="41" t="s">
        <v>13</v>
      </c>
      <c r="I36" s="41" t="s">
        <v>14</v>
      </c>
      <c r="J36" s="40">
        <v>26300</v>
      </c>
      <c r="K36" s="40">
        <v>0</v>
      </c>
      <c r="L36" s="40"/>
      <c r="M36" s="40">
        <v>1</v>
      </c>
      <c r="N36" s="40"/>
      <c r="O36" s="40"/>
      <c r="P36" s="42" t="s">
        <v>15</v>
      </c>
      <c r="Q36" s="43" t="s">
        <v>2035</v>
      </c>
      <c r="R36" s="44" t="s">
        <v>1530</v>
      </c>
      <c r="S36" s="42">
        <v>683190394</v>
      </c>
      <c r="U36" s="28" t="str">
        <f t="shared" si="0"/>
        <v>BOURG DE PEAGE E.E.PU LOUIS PASTEUR</v>
      </c>
      <c r="V36" s="25" t="str">
        <f t="shared" si="1"/>
        <v>0123T</v>
      </c>
    </row>
    <row r="37" spans="1:22" ht="16.5" customHeight="1" x14ac:dyDescent="0.25">
      <c r="A37" s="41" t="s">
        <v>11</v>
      </c>
      <c r="B37" s="40" t="s">
        <v>1520</v>
      </c>
      <c r="C37" s="40" t="s">
        <v>3114</v>
      </c>
      <c r="D37" s="40" t="s">
        <v>3112</v>
      </c>
      <c r="E37" s="38" t="s">
        <v>508</v>
      </c>
      <c r="F37" s="39" t="s">
        <v>1420</v>
      </c>
      <c r="G37" s="40" t="s">
        <v>2685</v>
      </c>
      <c r="H37" s="41" t="s">
        <v>509</v>
      </c>
      <c r="I37" s="41" t="s">
        <v>510</v>
      </c>
      <c r="J37" s="40">
        <v>26300</v>
      </c>
      <c r="K37" s="40">
        <v>0</v>
      </c>
      <c r="L37" s="40"/>
      <c r="M37" s="40"/>
      <c r="N37" s="40"/>
      <c r="O37" s="40"/>
      <c r="P37" s="42" t="s">
        <v>511</v>
      </c>
      <c r="Q37" s="43" t="s">
        <v>2038</v>
      </c>
      <c r="R37" s="44" t="s">
        <v>1681</v>
      </c>
      <c r="S37" s="42">
        <v>780050580</v>
      </c>
      <c r="U37" s="28" t="str">
        <f t="shared" si="0"/>
        <v>BOURG DE PEAGE E.M.PU REPUBLIQUE</v>
      </c>
      <c r="V37" s="25" t="str">
        <f t="shared" si="1"/>
        <v>0598J</v>
      </c>
    </row>
    <row r="38" spans="1:22" ht="16.5" customHeight="1" x14ac:dyDescent="0.25">
      <c r="A38" s="41" t="s">
        <v>11</v>
      </c>
      <c r="B38" s="40" t="s">
        <v>1520</v>
      </c>
      <c r="C38" s="40" t="s">
        <v>3114</v>
      </c>
      <c r="D38" s="40" t="s">
        <v>3112</v>
      </c>
      <c r="E38" s="38" t="s">
        <v>512</v>
      </c>
      <c r="F38" s="39" t="s">
        <v>1420</v>
      </c>
      <c r="G38" s="40" t="s">
        <v>2685</v>
      </c>
      <c r="H38" s="41" t="s">
        <v>513</v>
      </c>
      <c r="I38" s="41" t="s">
        <v>514</v>
      </c>
      <c r="J38" s="40">
        <v>26300</v>
      </c>
      <c r="K38" s="40">
        <v>0</v>
      </c>
      <c r="L38" s="40"/>
      <c r="M38" s="40"/>
      <c r="N38" s="40"/>
      <c r="O38" s="40"/>
      <c r="P38" s="42" t="s">
        <v>515</v>
      </c>
      <c r="Q38" s="43" t="s">
        <v>2037</v>
      </c>
      <c r="R38" s="44" t="s">
        <v>1682</v>
      </c>
      <c r="S38" s="42">
        <v>675860642</v>
      </c>
      <c r="U38" s="28" t="str">
        <f t="shared" si="0"/>
        <v>BOURG DE PEAGE E.M.PU PIERRE ET MARIE CURIE</v>
      </c>
      <c r="V38" s="25" t="str">
        <f t="shared" si="1"/>
        <v>0599K</v>
      </c>
    </row>
    <row r="39" spans="1:22" ht="16.5" customHeight="1" x14ac:dyDescent="0.25">
      <c r="A39" s="41" t="s">
        <v>11</v>
      </c>
      <c r="B39" s="40" t="s">
        <v>1520</v>
      </c>
      <c r="C39" s="40" t="s">
        <v>3114</v>
      </c>
      <c r="D39" s="40" t="s">
        <v>3112</v>
      </c>
      <c r="E39" s="38" t="s">
        <v>787</v>
      </c>
      <c r="F39" s="39" t="s">
        <v>1421</v>
      </c>
      <c r="G39" s="40" t="s">
        <v>2685</v>
      </c>
      <c r="H39" s="41" t="s">
        <v>513</v>
      </c>
      <c r="I39" s="41" t="s">
        <v>788</v>
      </c>
      <c r="J39" s="40">
        <v>26300</v>
      </c>
      <c r="K39" s="40">
        <v>0</v>
      </c>
      <c r="L39" s="40"/>
      <c r="M39" s="40">
        <v>1</v>
      </c>
      <c r="N39" s="40"/>
      <c r="O39" s="40"/>
      <c r="P39" s="42" t="s">
        <v>789</v>
      </c>
      <c r="Q39" s="43" t="s">
        <v>2036</v>
      </c>
      <c r="R39" s="44" t="s">
        <v>1531</v>
      </c>
      <c r="S39" s="42">
        <v>615633582</v>
      </c>
      <c r="U39" s="28" t="str">
        <f t="shared" si="0"/>
        <v>BOURG DE PEAGE E.E.PU PIERRE ET MARIE CURIE</v>
      </c>
      <c r="V39" s="25" t="str">
        <f t="shared" si="1"/>
        <v>0772Y</v>
      </c>
    </row>
    <row r="40" spans="1:22" ht="16.5" customHeight="1" x14ac:dyDescent="0.25">
      <c r="A40" s="41" t="s">
        <v>11</v>
      </c>
      <c r="B40" s="40" t="s">
        <v>1520</v>
      </c>
      <c r="C40" s="40" t="s">
        <v>3114</v>
      </c>
      <c r="D40" s="40" t="s">
        <v>3112</v>
      </c>
      <c r="E40" s="38" t="s">
        <v>994</v>
      </c>
      <c r="F40" s="39" t="s">
        <v>1422</v>
      </c>
      <c r="G40" s="40" t="s">
        <v>2685</v>
      </c>
      <c r="H40" s="41" t="s">
        <v>715</v>
      </c>
      <c r="I40" s="41" t="s">
        <v>995</v>
      </c>
      <c r="J40" s="40">
        <v>26300</v>
      </c>
      <c r="K40" s="40">
        <v>0</v>
      </c>
      <c r="L40" s="40"/>
      <c r="M40" s="40"/>
      <c r="N40" s="40"/>
      <c r="O40" s="40"/>
      <c r="P40" s="42" t="s">
        <v>996</v>
      </c>
      <c r="Q40" s="43" t="s">
        <v>2039</v>
      </c>
      <c r="R40" s="44" t="s">
        <v>1683</v>
      </c>
      <c r="S40" s="42">
        <v>618034521</v>
      </c>
      <c r="U40" s="28" t="str">
        <f t="shared" si="0"/>
        <v>BOURG DE PEAGE E.P.PU MARCEL PAGNOL</v>
      </c>
      <c r="V40" s="25" t="str">
        <f t="shared" si="1"/>
        <v>1016N</v>
      </c>
    </row>
    <row r="41" spans="1:22" ht="16.5" customHeight="1" x14ac:dyDescent="0.25">
      <c r="A41" s="41" t="s">
        <v>518</v>
      </c>
      <c r="B41" s="40" t="s">
        <v>1526</v>
      </c>
      <c r="C41" s="40" t="s">
        <v>3116</v>
      </c>
      <c r="D41" s="40" t="s">
        <v>3108</v>
      </c>
      <c r="E41" s="38" t="s">
        <v>516</v>
      </c>
      <c r="F41" s="39" t="s">
        <v>1420</v>
      </c>
      <c r="G41" s="40" t="s">
        <v>2685</v>
      </c>
      <c r="H41" s="41" t="s">
        <v>517</v>
      </c>
      <c r="I41" s="41" t="s">
        <v>3088</v>
      </c>
      <c r="J41" s="40">
        <v>26500</v>
      </c>
      <c r="K41" s="40">
        <v>0</v>
      </c>
      <c r="L41" s="40"/>
      <c r="M41" s="40"/>
      <c r="N41" s="40"/>
      <c r="O41" s="40"/>
      <c r="P41" s="42" t="s">
        <v>519</v>
      </c>
      <c r="Q41" s="43" t="s">
        <v>2048</v>
      </c>
      <c r="R41" s="44" t="s">
        <v>1532</v>
      </c>
      <c r="S41" s="42">
        <v>686966936</v>
      </c>
      <c r="U41" s="28" t="str">
        <f t="shared" si="0"/>
        <v>BOURG LES VALENCE E.M.PU CHONY</v>
      </c>
      <c r="V41" s="25" t="str">
        <f t="shared" si="1"/>
        <v>0600L</v>
      </c>
    </row>
    <row r="42" spans="1:22" ht="16.5" customHeight="1" x14ac:dyDescent="0.25">
      <c r="A42" s="41" t="s">
        <v>518</v>
      </c>
      <c r="B42" s="40" t="s">
        <v>1526</v>
      </c>
      <c r="C42" s="40" t="s">
        <v>3116</v>
      </c>
      <c r="D42" s="40" t="s">
        <v>3108</v>
      </c>
      <c r="E42" s="38" t="s">
        <v>520</v>
      </c>
      <c r="F42" s="39" t="s">
        <v>1420</v>
      </c>
      <c r="G42" s="40" t="s">
        <v>2685</v>
      </c>
      <c r="H42" s="41" t="s">
        <v>521</v>
      </c>
      <c r="I42" s="41" t="s">
        <v>522</v>
      </c>
      <c r="J42" s="40">
        <v>26500</v>
      </c>
      <c r="K42" s="40">
        <v>0</v>
      </c>
      <c r="L42" s="40"/>
      <c r="M42" s="40"/>
      <c r="N42" s="40"/>
      <c r="O42" s="40"/>
      <c r="P42" s="42" t="s">
        <v>523</v>
      </c>
      <c r="Q42" s="43" t="s">
        <v>2049</v>
      </c>
      <c r="R42" s="44" t="s">
        <v>1533</v>
      </c>
      <c r="S42" s="42">
        <v>651415994</v>
      </c>
      <c r="U42" s="28" t="str">
        <f t="shared" si="0"/>
        <v>BOURG LES VALENCE E.M.PU EMILE BARTHELON</v>
      </c>
      <c r="V42" s="25" t="str">
        <f t="shared" si="1"/>
        <v>0601M</v>
      </c>
    </row>
    <row r="43" spans="1:22" ht="16.5" customHeight="1" x14ac:dyDescent="0.25">
      <c r="A43" s="41" t="s">
        <v>518</v>
      </c>
      <c r="B43" s="40" t="s">
        <v>1526</v>
      </c>
      <c r="C43" s="40" t="s">
        <v>3116</v>
      </c>
      <c r="D43" s="40" t="s">
        <v>3108</v>
      </c>
      <c r="E43" s="38" t="s">
        <v>790</v>
      </c>
      <c r="F43" s="39" t="s">
        <v>1420</v>
      </c>
      <c r="G43" s="40" t="s">
        <v>2685</v>
      </c>
      <c r="H43" s="41" t="s">
        <v>791</v>
      </c>
      <c r="I43" s="41" t="s">
        <v>877</v>
      </c>
      <c r="J43" s="40">
        <v>26500</v>
      </c>
      <c r="K43" s="40">
        <v>0</v>
      </c>
      <c r="L43" s="40"/>
      <c r="M43" s="40"/>
      <c r="N43" s="40"/>
      <c r="O43" s="40"/>
      <c r="P43" s="42" t="s">
        <v>792</v>
      </c>
      <c r="Q43" s="43" t="s">
        <v>2053</v>
      </c>
      <c r="R43" s="44" t="s">
        <v>1688</v>
      </c>
      <c r="S43" s="42">
        <v>475591209</v>
      </c>
      <c r="U43" s="28" t="str">
        <f t="shared" si="0"/>
        <v>BOURG LES VALENCE E.M.PU MOULIN D'ALBON</v>
      </c>
      <c r="V43" s="25" t="str">
        <f t="shared" si="1"/>
        <v>0779F</v>
      </c>
    </row>
    <row r="44" spans="1:22" ht="16.5" customHeight="1" x14ac:dyDescent="0.25">
      <c r="A44" s="41" t="s">
        <v>518</v>
      </c>
      <c r="B44" s="40" t="s">
        <v>1526</v>
      </c>
      <c r="C44" s="40" t="s">
        <v>3116</v>
      </c>
      <c r="D44" s="40" t="s">
        <v>3108</v>
      </c>
      <c r="E44" s="38" t="s">
        <v>806</v>
      </c>
      <c r="F44" s="39" t="s">
        <v>1421</v>
      </c>
      <c r="G44" s="40" t="s">
        <v>2685</v>
      </c>
      <c r="H44" s="41" t="s">
        <v>1365</v>
      </c>
      <c r="I44" s="41" t="s">
        <v>3089</v>
      </c>
      <c r="J44" s="40">
        <v>26500</v>
      </c>
      <c r="K44" s="40">
        <v>0</v>
      </c>
      <c r="L44" s="40"/>
      <c r="M44" s="40"/>
      <c r="N44" s="40"/>
      <c r="O44" s="40"/>
      <c r="P44" s="42">
        <v>475595191</v>
      </c>
      <c r="Q44" s="43" t="s">
        <v>2041</v>
      </c>
      <c r="R44" s="38" t="s">
        <v>2472</v>
      </c>
      <c r="S44" s="42">
        <v>761662233</v>
      </c>
      <c r="U44" s="28" t="str">
        <f t="shared" si="0"/>
        <v>BOURG LES VALENCE E.E.PU GERMAIN FRAISSE</v>
      </c>
      <c r="V44" s="25" t="str">
        <f t="shared" si="1"/>
        <v>0795Y</v>
      </c>
    </row>
    <row r="45" spans="1:22" ht="16.5" customHeight="1" x14ac:dyDescent="0.2">
      <c r="A45" s="41" t="s">
        <v>518</v>
      </c>
      <c r="B45" s="40" t="s">
        <v>1526</v>
      </c>
      <c r="C45" s="40" t="s">
        <v>3116</v>
      </c>
      <c r="D45" s="40" t="s">
        <v>3108</v>
      </c>
      <c r="E45" s="38" t="s">
        <v>825</v>
      </c>
      <c r="F45" s="39" t="s">
        <v>1421</v>
      </c>
      <c r="G45" s="40" t="s">
        <v>2685</v>
      </c>
      <c r="H45" s="41" t="s">
        <v>10</v>
      </c>
      <c r="I45" s="41" t="s">
        <v>3090</v>
      </c>
      <c r="J45" s="40">
        <v>26500</v>
      </c>
      <c r="K45" s="40">
        <v>0</v>
      </c>
      <c r="L45" s="40"/>
      <c r="M45" s="40">
        <v>1</v>
      </c>
      <c r="N45" s="40"/>
      <c r="O45" s="40"/>
      <c r="P45" s="42" t="s">
        <v>827</v>
      </c>
      <c r="Q45" s="43" t="s">
        <v>2044</v>
      </c>
      <c r="R45" s="38" t="s">
        <v>2938</v>
      </c>
      <c r="S45" s="120" t="s">
        <v>2939</v>
      </c>
      <c r="T45" s="119" t="s">
        <v>3026</v>
      </c>
      <c r="U45" s="28" t="str">
        <f t="shared" si="0"/>
        <v>BOURG LES VALENCE E.E.PU JEAN MOULIN</v>
      </c>
      <c r="V45" s="25" t="str">
        <f t="shared" si="1"/>
        <v>0858S</v>
      </c>
    </row>
    <row r="46" spans="1:22" ht="16.5" customHeight="1" x14ac:dyDescent="0.2">
      <c r="A46" s="41" t="s">
        <v>518</v>
      </c>
      <c r="B46" s="40" t="s">
        <v>1526</v>
      </c>
      <c r="C46" s="40" t="s">
        <v>3116</v>
      </c>
      <c r="D46" s="40" t="s">
        <v>3108</v>
      </c>
      <c r="E46" s="38" t="s">
        <v>852</v>
      </c>
      <c r="F46" s="39" t="s">
        <v>1420</v>
      </c>
      <c r="G46" s="40" t="s">
        <v>2685</v>
      </c>
      <c r="H46" s="41" t="s">
        <v>1365</v>
      </c>
      <c r="I46" s="41" t="s">
        <v>853</v>
      </c>
      <c r="J46" s="40">
        <v>26500</v>
      </c>
      <c r="K46" s="40">
        <v>0</v>
      </c>
      <c r="L46" s="40"/>
      <c r="M46" s="40"/>
      <c r="N46" s="40"/>
      <c r="O46" s="40"/>
      <c r="P46" s="42" t="s">
        <v>854</v>
      </c>
      <c r="Q46" s="43" t="s">
        <v>2050</v>
      </c>
      <c r="R46" s="44" t="s">
        <v>1695</v>
      </c>
      <c r="S46" s="40" t="s">
        <v>2689</v>
      </c>
      <c r="T46" s="119" t="s">
        <v>3026</v>
      </c>
      <c r="U46" s="28" t="str">
        <f t="shared" si="0"/>
        <v>BOURG LES VALENCE E.M.PU GERMAIN FRAISSE</v>
      </c>
      <c r="V46" s="25" t="str">
        <f t="shared" si="1"/>
        <v>0891C</v>
      </c>
    </row>
    <row r="47" spans="1:22" ht="16.5" customHeight="1" x14ac:dyDescent="0.25">
      <c r="A47" s="41" t="s">
        <v>518</v>
      </c>
      <c r="B47" s="40" t="s">
        <v>1526</v>
      </c>
      <c r="C47" s="40" t="s">
        <v>3116</v>
      </c>
      <c r="D47" s="40" t="s">
        <v>3108</v>
      </c>
      <c r="E47" s="38" t="s">
        <v>857</v>
      </c>
      <c r="F47" s="39" t="s">
        <v>1420</v>
      </c>
      <c r="G47" s="40" t="s">
        <v>2685</v>
      </c>
      <c r="H47" s="41" t="s">
        <v>10</v>
      </c>
      <c r="I47" s="41" t="s">
        <v>3090</v>
      </c>
      <c r="J47" s="40">
        <v>26500</v>
      </c>
      <c r="K47" s="40">
        <v>0</v>
      </c>
      <c r="L47" s="40"/>
      <c r="M47" s="40"/>
      <c r="N47" s="40"/>
      <c r="O47" s="40"/>
      <c r="P47" s="42" t="s">
        <v>858</v>
      </c>
      <c r="Q47" s="43" t="s">
        <v>2051</v>
      </c>
      <c r="R47" s="44" t="s">
        <v>1689</v>
      </c>
      <c r="S47" s="42">
        <v>632792215</v>
      </c>
      <c r="U47" s="28" t="str">
        <f t="shared" si="0"/>
        <v>BOURG LES VALENCE E.M.PU JEAN MOULIN</v>
      </c>
      <c r="V47" s="25" t="str">
        <f t="shared" si="1"/>
        <v>0936B</v>
      </c>
    </row>
    <row r="48" spans="1:22" ht="16.5" customHeight="1" x14ac:dyDescent="0.25">
      <c r="A48" s="41" t="s">
        <v>518</v>
      </c>
      <c r="B48" s="40" t="s">
        <v>1526</v>
      </c>
      <c r="C48" s="40" t="s">
        <v>3116</v>
      </c>
      <c r="D48" s="40" t="s">
        <v>3108</v>
      </c>
      <c r="E48" s="38" t="s">
        <v>871</v>
      </c>
      <c r="F48" s="39" t="s">
        <v>1420</v>
      </c>
      <c r="G48" s="40" t="s">
        <v>2685</v>
      </c>
      <c r="H48" s="41" t="s">
        <v>872</v>
      </c>
      <c r="I48" s="41" t="s">
        <v>3091</v>
      </c>
      <c r="J48" s="40">
        <v>26500</v>
      </c>
      <c r="K48" s="40">
        <v>0</v>
      </c>
      <c r="L48" s="40"/>
      <c r="M48" s="40"/>
      <c r="N48" s="40"/>
      <c r="O48" s="40"/>
      <c r="P48" s="42" t="s">
        <v>873</v>
      </c>
      <c r="Q48" s="43" t="s">
        <v>2052</v>
      </c>
      <c r="R48" s="38" t="s">
        <v>2474</v>
      </c>
      <c r="S48" s="46" t="s">
        <v>2475</v>
      </c>
      <c r="T48" s="125" t="s">
        <v>2940</v>
      </c>
      <c r="U48" s="28" t="str">
        <f t="shared" si="0"/>
        <v>BOURG LES VALENCE E.M.PU ARMAILLER</v>
      </c>
      <c r="V48" s="25" t="str">
        <f t="shared" si="1"/>
        <v>0951T</v>
      </c>
    </row>
    <row r="49" spans="1:22" ht="16.5" customHeight="1" x14ac:dyDescent="0.25">
      <c r="A49" s="41" t="s">
        <v>518</v>
      </c>
      <c r="B49" s="40" t="s">
        <v>1526</v>
      </c>
      <c r="C49" s="40" t="s">
        <v>3116</v>
      </c>
      <c r="D49" s="40" t="s">
        <v>3108</v>
      </c>
      <c r="E49" s="38" t="s">
        <v>874</v>
      </c>
      <c r="F49" s="39" t="s">
        <v>1421</v>
      </c>
      <c r="G49" s="40" t="s">
        <v>2685</v>
      </c>
      <c r="H49" s="41" t="s">
        <v>872</v>
      </c>
      <c r="I49" s="41" t="s">
        <v>3092</v>
      </c>
      <c r="J49" s="40">
        <v>26500</v>
      </c>
      <c r="K49" s="40">
        <v>0</v>
      </c>
      <c r="L49" s="40"/>
      <c r="M49" s="40"/>
      <c r="N49" s="40"/>
      <c r="O49" s="40"/>
      <c r="P49" s="42" t="s">
        <v>875</v>
      </c>
      <c r="Q49" s="43" t="s">
        <v>2045</v>
      </c>
      <c r="R49" s="44" t="s">
        <v>1536</v>
      </c>
      <c r="S49" s="46" t="s">
        <v>2473</v>
      </c>
      <c r="U49" s="28" t="str">
        <f t="shared" si="0"/>
        <v>BOURG LES VALENCE E.E.PU ARMAILLER</v>
      </c>
      <c r="V49" s="25" t="str">
        <f t="shared" si="1"/>
        <v>0952U</v>
      </c>
    </row>
    <row r="50" spans="1:22" ht="16.5" customHeight="1" x14ac:dyDescent="0.25">
      <c r="A50" s="41" t="s">
        <v>518</v>
      </c>
      <c r="B50" s="40" t="s">
        <v>1526</v>
      </c>
      <c r="C50" s="40" t="s">
        <v>3116</v>
      </c>
      <c r="D50" s="40" t="s">
        <v>3108</v>
      </c>
      <c r="E50" s="38" t="s">
        <v>876</v>
      </c>
      <c r="F50" s="39" t="s">
        <v>1421</v>
      </c>
      <c r="G50" s="40" t="s">
        <v>2685</v>
      </c>
      <c r="H50" s="41" t="s">
        <v>791</v>
      </c>
      <c r="I50" s="41" t="s">
        <v>877</v>
      </c>
      <c r="J50" s="40">
        <v>26500</v>
      </c>
      <c r="K50" s="40">
        <v>0</v>
      </c>
      <c r="L50" s="40"/>
      <c r="M50" s="40"/>
      <c r="N50" s="40"/>
      <c r="O50" s="40"/>
      <c r="P50" s="42" t="s">
        <v>878</v>
      </c>
      <c r="Q50" s="43" t="s">
        <v>2046</v>
      </c>
      <c r="R50" s="44" t="s">
        <v>1685</v>
      </c>
      <c r="S50" s="42">
        <v>632098648</v>
      </c>
      <c r="U50" s="28" t="str">
        <f t="shared" si="0"/>
        <v>BOURG LES VALENCE E.E.PU MOULIN D'ALBON</v>
      </c>
      <c r="V50" s="25" t="str">
        <f t="shared" si="1"/>
        <v>0954W</v>
      </c>
    </row>
    <row r="51" spans="1:22" ht="30" customHeight="1" x14ac:dyDescent="0.25">
      <c r="A51" s="41" t="s">
        <v>518</v>
      </c>
      <c r="B51" s="40" t="s">
        <v>1526</v>
      </c>
      <c r="C51" s="40" t="s">
        <v>3116</v>
      </c>
      <c r="D51" s="40" t="s">
        <v>3108</v>
      </c>
      <c r="E51" s="38" t="s">
        <v>946</v>
      </c>
      <c r="F51" s="39" t="s">
        <v>1421</v>
      </c>
      <c r="G51" s="40" t="s">
        <v>2685</v>
      </c>
      <c r="H51" s="41" t="s">
        <v>521</v>
      </c>
      <c r="I51" s="41" t="s">
        <v>522</v>
      </c>
      <c r="J51" s="40">
        <v>26500</v>
      </c>
      <c r="K51" s="40">
        <v>0</v>
      </c>
      <c r="L51" s="40"/>
      <c r="M51" s="40"/>
      <c r="N51" s="40"/>
      <c r="O51" s="40"/>
      <c r="P51" s="42" t="s">
        <v>947</v>
      </c>
      <c r="Q51" s="43" t="s">
        <v>2040</v>
      </c>
      <c r="R51" s="44" t="s">
        <v>1686</v>
      </c>
      <c r="S51" s="42">
        <v>644237277</v>
      </c>
      <c r="U51" s="28" t="str">
        <f t="shared" si="0"/>
        <v>BOURG LES VALENCE E.E.PU EMILE BARTHELON</v>
      </c>
      <c r="V51" s="25" t="str">
        <f t="shared" si="1"/>
        <v>0985E</v>
      </c>
    </row>
    <row r="52" spans="1:22" ht="16.5" customHeight="1" x14ac:dyDescent="0.25">
      <c r="A52" s="41" t="s">
        <v>518</v>
      </c>
      <c r="B52" s="40" t="s">
        <v>1526</v>
      </c>
      <c r="C52" s="40" t="s">
        <v>3116</v>
      </c>
      <c r="D52" s="40" t="s">
        <v>3108</v>
      </c>
      <c r="E52" s="38" t="s">
        <v>987</v>
      </c>
      <c r="F52" s="39" t="s">
        <v>1421</v>
      </c>
      <c r="G52" s="40" t="s">
        <v>2685</v>
      </c>
      <c r="H52" s="41" t="s">
        <v>988</v>
      </c>
      <c r="I52" s="41" t="s">
        <v>989</v>
      </c>
      <c r="J52" s="40">
        <v>26500</v>
      </c>
      <c r="K52" s="40">
        <v>0</v>
      </c>
      <c r="L52" s="40"/>
      <c r="M52" s="40"/>
      <c r="N52" s="40"/>
      <c r="O52" s="40"/>
      <c r="P52" s="42" t="s">
        <v>990</v>
      </c>
      <c r="Q52" s="43" t="s">
        <v>2042</v>
      </c>
      <c r="R52" s="44" t="s">
        <v>1534</v>
      </c>
      <c r="S52" s="42">
        <v>644907391</v>
      </c>
      <c r="U52" s="28" t="str">
        <f t="shared" si="0"/>
        <v>BOURG LES VALENCE E.E.PU GILBERT PESTRE</v>
      </c>
      <c r="V52" s="25" t="str">
        <f t="shared" si="1"/>
        <v>1014L</v>
      </c>
    </row>
    <row r="53" spans="1:22" ht="16.5" customHeight="1" x14ac:dyDescent="0.25">
      <c r="A53" s="41" t="s">
        <v>518</v>
      </c>
      <c r="B53" s="40" t="s">
        <v>1526</v>
      </c>
      <c r="C53" s="40" t="s">
        <v>3116</v>
      </c>
      <c r="D53" s="40" t="s">
        <v>3108</v>
      </c>
      <c r="E53" s="38" t="s">
        <v>1082</v>
      </c>
      <c r="F53" s="39" t="s">
        <v>1422</v>
      </c>
      <c r="G53" s="40" t="s">
        <v>2685</v>
      </c>
      <c r="H53" s="41" t="s">
        <v>1083</v>
      </c>
      <c r="I53" s="41" t="s">
        <v>1084</v>
      </c>
      <c r="J53" s="40">
        <v>26500</v>
      </c>
      <c r="K53" s="40">
        <v>0</v>
      </c>
      <c r="L53" s="40"/>
      <c r="M53" s="40"/>
      <c r="N53" s="40"/>
      <c r="O53" s="40"/>
      <c r="P53" s="42" t="s">
        <v>1085</v>
      </c>
      <c r="Q53" s="43" t="s">
        <v>2047</v>
      </c>
      <c r="R53" s="44" t="s">
        <v>1687</v>
      </c>
      <c r="S53" s="42">
        <v>683324558</v>
      </c>
      <c r="U53" s="28" t="str">
        <f t="shared" si="0"/>
        <v>BOURG LES VALENCE E.P.PU ROBERT MONNET</v>
      </c>
      <c r="V53" s="25" t="str">
        <f t="shared" si="1"/>
        <v>1128K</v>
      </c>
    </row>
    <row r="54" spans="1:22" ht="16.5" customHeight="1" x14ac:dyDescent="0.25">
      <c r="A54" s="41" t="s">
        <v>518</v>
      </c>
      <c r="B54" s="40" t="s">
        <v>1526</v>
      </c>
      <c r="C54" s="40" t="s">
        <v>3116</v>
      </c>
      <c r="D54" s="40" t="s">
        <v>3108</v>
      </c>
      <c r="E54" s="38" t="s">
        <v>1171</v>
      </c>
      <c r="F54" s="39" t="s">
        <v>1422</v>
      </c>
      <c r="G54" s="40" t="s">
        <v>2685</v>
      </c>
      <c r="H54" s="41" t="s">
        <v>1172</v>
      </c>
      <c r="I54" s="41" t="s">
        <v>3093</v>
      </c>
      <c r="J54" s="40">
        <v>26500</v>
      </c>
      <c r="K54" s="40">
        <v>0</v>
      </c>
      <c r="L54" s="40"/>
      <c r="M54" s="40">
        <v>1</v>
      </c>
      <c r="N54" s="40"/>
      <c r="O54" s="40"/>
      <c r="P54" s="42" t="s">
        <v>1174</v>
      </c>
      <c r="Q54" s="43" t="s">
        <v>2043</v>
      </c>
      <c r="R54" s="44" t="s">
        <v>1535</v>
      </c>
      <c r="S54" s="42">
        <v>652110707</v>
      </c>
      <c r="U54" s="28" t="str">
        <f t="shared" si="0"/>
        <v>BOURG LES VALENCE E.P.PU JACQUES REYNAUD</v>
      </c>
      <c r="V54" s="25" t="str">
        <f t="shared" si="1"/>
        <v>1207W</v>
      </c>
    </row>
    <row r="55" spans="1:22" ht="16.5" customHeight="1" x14ac:dyDescent="0.2">
      <c r="A55" s="41" t="s">
        <v>1341</v>
      </c>
      <c r="B55" s="40" t="s">
        <v>1526</v>
      </c>
      <c r="C55" s="40" t="s">
        <v>3116</v>
      </c>
      <c r="D55" s="40" t="s">
        <v>3108</v>
      </c>
      <c r="E55" s="38" t="s">
        <v>1339</v>
      </c>
      <c r="F55" s="39" t="s">
        <v>1421</v>
      </c>
      <c r="G55" s="40" t="s">
        <v>2685</v>
      </c>
      <c r="H55" s="41"/>
      <c r="I55" s="41" t="s">
        <v>1340</v>
      </c>
      <c r="J55" s="40">
        <v>26260</v>
      </c>
      <c r="K55" s="40" t="s">
        <v>1959</v>
      </c>
      <c r="L55" s="40" t="s">
        <v>1998</v>
      </c>
      <c r="M55" s="40"/>
      <c r="N55" s="40"/>
      <c r="O55" s="40"/>
      <c r="P55" s="42" t="s">
        <v>1342</v>
      </c>
      <c r="Q55" s="43" t="s">
        <v>2054</v>
      </c>
      <c r="R55" s="44" t="s">
        <v>1690</v>
      </c>
      <c r="S55" s="42">
        <v>680164684</v>
      </c>
      <c r="T55" s="19"/>
      <c r="U55" s="28" t="str">
        <f t="shared" si="0"/>
        <v xml:space="preserve">BREN E.E.PU </v>
      </c>
      <c r="V55" s="25" t="str">
        <f t="shared" si="1"/>
        <v>1379H</v>
      </c>
    </row>
    <row r="56" spans="1:22" ht="16.5" customHeight="1" x14ac:dyDescent="0.25">
      <c r="A56" s="41" t="s">
        <v>18</v>
      </c>
      <c r="B56" s="40" t="s">
        <v>16</v>
      </c>
      <c r="C56" s="40" t="s">
        <v>3111</v>
      </c>
      <c r="D56" s="40" t="s">
        <v>3112</v>
      </c>
      <c r="E56" s="38" t="s">
        <v>17</v>
      </c>
      <c r="F56" s="39" t="s">
        <v>1421</v>
      </c>
      <c r="G56" s="40" t="s">
        <v>2685</v>
      </c>
      <c r="H56" s="41"/>
      <c r="I56" s="41" t="s">
        <v>1376</v>
      </c>
      <c r="J56" s="40">
        <v>26170</v>
      </c>
      <c r="K56" s="40">
        <v>0</v>
      </c>
      <c r="L56" s="40"/>
      <c r="M56" s="40">
        <v>1</v>
      </c>
      <c r="N56" s="40"/>
      <c r="O56" s="40"/>
      <c r="P56" s="42" t="s">
        <v>19</v>
      </c>
      <c r="Q56" s="43" t="s">
        <v>2055</v>
      </c>
      <c r="R56" s="44" t="s">
        <v>1537</v>
      </c>
      <c r="S56" s="42">
        <v>621852277</v>
      </c>
      <c r="U56" s="28" t="str">
        <f t="shared" si="0"/>
        <v xml:space="preserve">BUIS LES BARONNIES E.E.PU </v>
      </c>
      <c r="V56" s="25" t="str">
        <f t="shared" si="1"/>
        <v>0141M</v>
      </c>
    </row>
    <row r="57" spans="1:22" ht="16.5" customHeight="1" x14ac:dyDescent="0.25">
      <c r="A57" s="41" t="s">
        <v>18</v>
      </c>
      <c r="B57" s="40" t="s">
        <v>16</v>
      </c>
      <c r="C57" s="40" t="s">
        <v>3111</v>
      </c>
      <c r="D57" s="40" t="s">
        <v>3112</v>
      </c>
      <c r="E57" s="38" t="s">
        <v>524</v>
      </c>
      <c r="F57" s="39" t="s">
        <v>1420</v>
      </c>
      <c r="G57" s="40" t="s">
        <v>2685</v>
      </c>
      <c r="H57" s="41"/>
      <c r="I57" s="41" t="s">
        <v>1377</v>
      </c>
      <c r="J57" s="40">
        <v>26170</v>
      </c>
      <c r="K57" s="40">
        <v>0</v>
      </c>
      <c r="L57" s="40"/>
      <c r="M57" s="40"/>
      <c r="N57" s="40"/>
      <c r="O57" s="40"/>
      <c r="P57" s="42" t="s">
        <v>525</v>
      </c>
      <c r="Q57" s="43" t="s">
        <v>2056</v>
      </c>
      <c r="R57" s="44" t="s">
        <v>1691</v>
      </c>
      <c r="S57" s="42">
        <v>641064539</v>
      </c>
      <c r="U57" s="28" t="str">
        <f t="shared" si="0"/>
        <v xml:space="preserve">BUIS LES BARONNIES E.M.PU </v>
      </c>
      <c r="V57" s="25" t="str">
        <f t="shared" si="1"/>
        <v>0603P</v>
      </c>
    </row>
    <row r="58" spans="1:22" ht="16.5" customHeight="1" x14ac:dyDescent="0.2">
      <c r="A58" s="41" t="s">
        <v>23</v>
      </c>
      <c r="B58" s="40" t="s">
        <v>1520</v>
      </c>
      <c r="C58" s="40" t="s">
        <v>3114</v>
      </c>
      <c r="D58" s="40" t="s">
        <v>3112</v>
      </c>
      <c r="E58" s="38" t="s">
        <v>20</v>
      </c>
      <c r="F58" s="39" t="s">
        <v>1421</v>
      </c>
      <c r="G58" s="40" t="s">
        <v>2685</v>
      </c>
      <c r="H58" s="41" t="s">
        <v>21</v>
      </c>
      <c r="I58" s="41" t="s">
        <v>22</v>
      </c>
      <c r="J58" s="40">
        <v>26120</v>
      </c>
      <c r="K58" s="40">
        <v>0</v>
      </c>
      <c r="L58" s="40"/>
      <c r="M58" s="40">
        <v>1</v>
      </c>
      <c r="N58" s="40"/>
      <c r="O58" s="40"/>
      <c r="P58" s="42" t="s">
        <v>24</v>
      </c>
      <c r="Q58" s="43" t="s">
        <v>2057</v>
      </c>
      <c r="R58" s="44" t="s">
        <v>2927</v>
      </c>
      <c r="S58" s="42" t="s">
        <v>2928</v>
      </c>
      <c r="T58" s="119" t="s">
        <v>3051</v>
      </c>
      <c r="U58" s="28" t="str">
        <f t="shared" si="0"/>
        <v>CHABEUIL E.E.PU GUSTAVE ANDRE</v>
      </c>
      <c r="V58" s="25" t="str">
        <f t="shared" si="1"/>
        <v>0143P</v>
      </c>
    </row>
    <row r="59" spans="1:22" ht="16.5" customHeight="1" x14ac:dyDescent="0.25">
      <c r="A59" s="41" t="s">
        <v>23</v>
      </c>
      <c r="B59" s="40" t="s">
        <v>1520</v>
      </c>
      <c r="C59" s="40" t="s">
        <v>3114</v>
      </c>
      <c r="D59" s="40" t="s">
        <v>3112</v>
      </c>
      <c r="E59" s="38" t="s">
        <v>26</v>
      </c>
      <c r="F59" s="39" t="s">
        <v>1422</v>
      </c>
      <c r="G59" s="40" t="s">
        <v>2685</v>
      </c>
      <c r="H59" s="41" t="s">
        <v>1399</v>
      </c>
      <c r="I59" s="41" t="s">
        <v>27</v>
      </c>
      <c r="J59" s="40">
        <v>26120</v>
      </c>
      <c r="K59" s="40">
        <v>0</v>
      </c>
      <c r="L59" s="40"/>
      <c r="M59" s="40"/>
      <c r="N59" s="40"/>
      <c r="O59" s="40"/>
      <c r="P59" s="42" t="s">
        <v>28</v>
      </c>
      <c r="Q59" s="43" t="s">
        <v>2058</v>
      </c>
      <c r="R59" s="44" t="s">
        <v>2818</v>
      </c>
      <c r="S59" s="42" t="s">
        <v>2819</v>
      </c>
      <c r="U59" s="28" t="str">
        <f t="shared" si="0"/>
        <v>CHABEUIL E.P.PU JEROME CAVALLI</v>
      </c>
      <c r="V59" s="25" t="str">
        <f t="shared" si="1"/>
        <v>0146T</v>
      </c>
    </row>
    <row r="60" spans="1:22" ht="16.5" customHeight="1" x14ac:dyDescent="0.25">
      <c r="A60" s="41" t="s">
        <v>23</v>
      </c>
      <c r="B60" s="40" t="s">
        <v>1520</v>
      </c>
      <c r="C60" s="40" t="s">
        <v>3114</v>
      </c>
      <c r="D60" s="40" t="s">
        <v>3112</v>
      </c>
      <c r="E60" s="38" t="s">
        <v>526</v>
      </c>
      <c r="F60" s="39" t="s">
        <v>1420</v>
      </c>
      <c r="G60" s="40" t="s">
        <v>2685</v>
      </c>
      <c r="H60" s="41" t="s">
        <v>527</v>
      </c>
      <c r="I60" s="41" t="s">
        <v>528</v>
      </c>
      <c r="J60" s="40">
        <v>26120</v>
      </c>
      <c r="K60" s="40">
        <v>0</v>
      </c>
      <c r="L60" s="40"/>
      <c r="M60" s="40"/>
      <c r="N60" s="40"/>
      <c r="O60" s="40"/>
      <c r="P60" s="42" t="s">
        <v>529</v>
      </c>
      <c r="Q60" s="43" t="s">
        <v>2059</v>
      </c>
      <c r="R60" s="44" t="s">
        <v>1692</v>
      </c>
      <c r="S60" s="42">
        <v>603185865</v>
      </c>
      <c r="U60" s="28" t="str">
        <f t="shared" si="0"/>
        <v>CHABEUIL E.M.PU FRANCOISE DOLTO</v>
      </c>
      <c r="V60" s="25" t="str">
        <f t="shared" si="1"/>
        <v>0604R</v>
      </c>
    </row>
    <row r="61" spans="1:22" ht="16.5" customHeight="1" x14ac:dyDescent="0.25">
      <c r="A61" s="41" t="s">
        <v>31</v>
      </c>
      <c r="B61" s="40" t="s">
        <v>1523</v>
      </c>
      <c r="C61" s="40" t="s">
        <v>3109</v>
      </c>
      <c r="D61" s="40" t="s">
        <v>3108</v>
      </c>
      <c r="E61" s="38" t="s">
        <v>29</v>
      </c>
      <c r="F61" s="39" t="s">
        <v>1421</v>
      </c>
      <c r="G61" s="40" t="s">
        <v>2685</v>
      </c>
      <c r="H61" s="41" t="s">
        <v>21</v>
      </c>
      <c r="I61" s="41" t="s">
        <v>30</v>
      </c>
      <c r="J61" s="40">
        <v>26400</v>
      </c>
      <c r="K61" s="40">
        <v>0</v>
      </c>
      <c r="L61" s="40"/>
      <c r="M61" s="40"/>
      <c r="N61" s="40"/>
      <c r="O61" s="40"/>
      <c r="P61" s="42">
        <v>475628341</v>
      </c>
      <c r="Q61" s="43" t="s">
        <v>2060</v>
      </c>
      <c r="R61" s="44" t="s">
        <v>1693</v>
      </c>
      <c r="S61" s="42">
        <v>608785898</v>
      </c>
      <c r="U61" s="28" t="str">
        <f t="shared" si="0"/>
        <v>CHABRILLAN E.E.PU GUSTAVE ANDRE</v>
      </c>
      <c r="V61" s="25" t="str">
        <f t="shared" si="1"/>
        <v>0147U</v>
      </c>
    </row>
    <row r="62" spans="1:22" ht="16.5" customHeight="1" x14ac:dyDescent="0.2">
      <c r="A62" s="41" t="s">
        <v>33</v>
      </c>
      <c r="B62" s="40" t="s">
        <v>113</v>
      </c>
      <c r="C62" s="40" t="s">
        <v>3110</v>
      </c>
      <c r="D62" s="40" t="s">
        <v>3108</v>
      </c>
      <c r="E62" s="38" t="s">
        <v>32</v>
      </c>
      <c r="F62" s="39" t="s">
        <v>1421</v>
      </c>
      <c r="G62" s="40" t="s">
        <v>2685</v>
      </c>
      <c r="H62" s="41"/>
      <c r="I62" s="41" t="s">
        <v>7</v>
      </c>
      <c r="J62" s="40">
        <v>26230</v>
      </c>
      <c r="K62" s="40" t="s">
        <v>1956</v>
      </c>
      <c r="L62" s="40" t="s">
        <v>1998</v>
      </c>
      <c r="M62" s="40"/>
      <c r="N62" s="40"/>
      <c r="O62" s="40"/>
      <c r="P62" s="42" t="s">
        <v>34</v>
      </c>
      <c r="Q62" s="43" t="s">
        <v>2061</v>
      </c>
      <c r="R62" s="38" t="s">
        <v>2487</v>
      </c>
      <c r="S62" s="42" t="s">
        <v>2973</v>
      </c>
      <c r="T62" s="119" t="s">
        <v>3026</v>
      </c>
      <c r="U62" s="28" t="str">
        <f t="shared" si="0"/>
        <v xml:space="preserve">CHAMARET E.E.PU </v>
      </c>
      <c r="V62" s="25" t="str">
        <f t="shared" si="1"/>
        <v>0150X</v>
      </c>
    </row>
    <row r="63" spans="1:22" ht="16.5" customHeight="1" x14ac:dyDescent="0.25">
      <c r="A63" s="41" t="s">
        <v>38</v>
      </c>
      <c r="B63" s="40" t="s">
        <v>1526</v>
      </c>
      <c r="C63" s="40" t="s">
        <v>3116</v>
      </c>
      <c r="D63" s="40" t="s">
        <v>3108</v>
      </c>
      <c r="E63" s="38" t="s">
        <v>35</v>
      </c>
      <c r="F63" s="39" t="s">
        <v>1422</v>
      </c>
      <c r="G63" s="40" t="s">
        <v>2685</v>
      </c>
      <c r="H63" s="41" t="s">
        <v>36</v>
      </c>
      <c r="I63" s="41" t="s">
        <v>37</v>
      </c>
      <c r="J63" s="40">
        <v>26600</v>
      </c>
      <c r="K63" s="40">
        <v>0</v>
      </c>
      <c r="L63" s="40"/>
      <c r="M63" s="40"/>
      <c r="N63" s="40"/>
      <c r="O63" s="40"/>
      <c r="P63" s="42" t="s">
        <v>39</v>
      </c>
      <c r="Q63" s="43" t="s">
        <v>2062</v>
      </c>
      <c r="R63" s="44" t="s">
        <v>1694</v>
      </c>
      <c r="S63" s="42">
        <v>678929673</v>
      </c>
      <c r="U63" s="28" t="str">
        <f t="shared" si="0"/>
        <v>CHANOS CURSON E.P.PU LES COLLINES MAURICE ALLONCLE</v>
      </c>
      <c r="V63" s="25" t="str">
        <f t="shared" si="1"/>
        <v>0151Y</v>
      </c>
    </row>
    <row r="64" spans="1:22" ht="16.5" customHeight="1" x14ac:dyDescent="0.25">
      <c r="A64" s="41" t="s">
        <v>41</v>
      </c>
      <c r="B64" s="40" t="s">
        <v>1526</v>
      </c>
      <c r="C64" s="40" t="s">
        <v>3116</v>
      </c>
      <c r="D64" s="40" t="s">
        <v>3108</v>
      </c>
      <c r="E64" s="38" t="s">
        <v>40</v>
      </c>
      <c r="F64" s="39" t="s">
        <v>1422</v>
      </c>
      <c r="G64" s="40" t="s">
        <v>2685</v>
      </c>
      <c r="H64" s="41"/>
      <c r="I64" s="41" t="s">
        <v>2725</v>
      </c>
      <c r="J64" s="40">
        <v>26600</v>
      </c>
      <c r="K64" s="40">
        <v>0</v>
      </c>
      <c r="L64" s="40"/>
      <c r="M64" s="40"/>
      <c r="N64" s="40"/>
      <c r="O64" s="40"/>
      <c r="P64" s="42" t="s">
        <v>42</v>
      </c>
      <c r="Q64" s="43" t="s">
        <v>2063</v>
      </c>
      <c r="R64" s="38" t="s">
        <v>2707</v>
      </c>
      <c r="S64" s="42">
        <v>685124804</v>
      </c>
      <c r="U64" s="28" t="str">
        <f t="shared" si="0"/>
        <v xml:space="preserve">CHANTEMERLE LES BLES E.P.PU </v>
      </c>
      <c r="V64" s="25" t="str">
        <f t="shared" si="1"/>
        <v>0157E</v>
      </c>
    </row>
    <row r="65" spans="1:22" ht="16.5" customHeight="1" x14ac:dyDescent="0.2">
      <c r="A65" s="41" t="s">
        <v>1442</v>
      </c>
      <c r="B65" s="40" t="s">
        <v>1526</v>
      </c>
      <c r="C65" s="40" t="s">
        <v>3116</v>
      </c>
      <c r="D65" s="40" t="s">
        <v>3108</v>
      </c>
      <c r="E65" s="38" t="s">
        <v>49</v>
      </c>
      <c r="F65" s="39" t="s">
        <v>1422</v>
      </c>
      <c r="G65" s="40" t="s">
        <v>2685</v>
      </c>
      <c r="H65" s="41"/>
      <c r="I65" s="41" t="s">
        <v>50</v>
      </c>
      <c r="J65" s="40">
        <v>26260</v>
      </c>
      <c r="K65" s="40">
        <v>0</v>
      </c>
      <c r="L65" s="40"/>
      <c r="M65" s="40"/>
      <c r="N65" s="40"/>
      <c r="O65" s="40"/>
      <c r="P65" s="42" t="s">
        <v>51</v>
      </c>
      <c r="Q65" s="43" t="s">
        <v>2064</v>
      </c>
      <c r="R65" s="44" t="s">
        <v>2941</v>
      </c>
      <c r="S65" s="38" t="s">
        <v>2942</v>
      </c>
      <c r="T65" s="119" t="s">
        <v>3051</v>
      </c>
      <c r="U65" s="28" t="str">
        <f t="shared" si="0"/>
        <v xml:space="preserve">CHARMES-SUR-L'HERBASSE E.P.PU </v>
      </c>
      <c r="V65" s="25" t="str">
        <f t="shared" si="1"/>
        <v>0163L</v>
      </c>
    </row>
    <row r="66" spans="1:22" ht="16.5" customHeight="1" x14ac:dyDescent="0.25">
      <c r="A66" s="41" t="s">
        <v>57</v>
      </c>
      <c r="B66" s="40" t="s">
        <v>9</v>
      </c>
      <c r="C66" s="40" t="s">
        <v>3107</v>
      </c>
      <c r="D66" s="40" t="s">
        <v>3108</v>
      </c>
      <c r="E66" s="38" t="s">
        <v>56</v>
      </c>
      <c r="F66" s="39" t="s">
        <v>1421</v>
      </c>
      <c r="G66" s="40" t="s">
        <v>2685</v>
      </c>
      <c r="H66" s="41"/>
      <c r="I66" s="41" t="s">
        <v>2710</v>
      </c>
      <c r="J66" s="40">
        <v>26450</v>
      </c>
      <c r="K66" s="40" t="s">
        <v>1957</v>
      </c>
      <c r="L66" s="40" t="s">
        <v>1998</v>
      </c>
      <c r="M66" s="40"/>
      <c r="N66" s="40"/>
      <c r="O66" s="40"/>
      <c r="P66" s="42">
        <v>475520590</v>
      </c>
      <c r="Q66" s="43" t="s">
        <v>2065</v>
      </c>
      <c r="R66" s="38" t="s">
        <v>3021</v>
      </c>
      <c r="S66" s="42">
        <v>672283368</v>
      </c>
      <c r="T66" s="12" t="s">
        <v>3081</v>
      </c>
      <c r="U66" s="28" t="str">
        <f t="shared" si="0"/>
        <v xml:space="preserve">CHAROLS E.E.PU </v>
      </c>
      <c r="V66" s="25" t="str">
        <f t="shared" si="1"/>
        <v>0165N</v>
      </c>
    </row>
    <row r="67" spans="1:22" ht="16.5" customHeight="1" x14ac:dyDescent="0.25">
      <c r="A67" s="41" t="s">
        <v>54</v>
      </c>
      <c r="B67" s="40" t="s">
        <v>1520</v>
      </c>
      <c r="C67" s="40" t="s">
        <v>3114</v>
      </c>
      <c r="D67" s="40" t="s">
        <v>3112</v>
      </c>
      <c r="E67" s="38" t="s">
        <v>52</v>
      </c>
      <c r="F67" s="39" t="s">
        <v>1422</v>
      </c>
      <c r="G67" s="40" t="s">
        <v>2685</v>
      </c>
      <c r="H67" s="41"/>
      <c r="I67" s="41" t="s">
        <v>53</v>
      </c>
      <c r="J67" s="40">
        <v>26300</v>
      </c>
      <c r="K67" s="40" t="s">
        <v>1999</v>
      </c>
      <c r="L67" s="40" t="s">
        <v>1998</v>
      </c>
      <c r="M67" s="40"/>
      <c r="N67" s="40"/>
      <c r="O67" s="40"/>
      <c r="P67" s="42" t="s">
        <v>55</v>
      </c>
      <c r="Q67" s="43" t="s">
        <v>2066</v>
      </c>
      <c r="R67" s="44" t="s">
        <v>1697</v>
      </c>
      <c r="S67" s="42">
        <v>635588180</v>
      </c>
      <c r="U67" s="28" t="str">
        <f t="shared" ref="U67:U130" si="2">CONCATENATE(A67," ",F67," ",H67)</f>
        <v xml:space="preserve">CHARPEY E.P.PU </v>
      </c>
      <c r="V67" s="25" t="str">
        <f t="shared" si="1"/>
        <v>0164M</v>
      </c>
    </row>
    <row r="68" spans="1:22" ht="29.25" customHeight="1" x14ac:dyDescent="0.25">
      <c r="A68" s="41" t="s">
        <v>54</v>
      </c>
      <c r="B68" s="40" t="s">
        <v>1520</v>
      </c>
      <c r="C68" s="40" t="s">
        <v>3114</v>
      </c>
      <c r="D68" s="40" t="s">
        <v>3112</v>
      </c>
      <c r="E68" s="38" t="s">
        <v>58</v>
      </c>
      <c r="F68" s="39" t="s">
        <v>1421</v>
      </c>
      <c r="G68" s="40" t="s">
        <v>2685</v>
      </c>
      <c r="H68" s="41" t="s">
        <v>59</v>
      </c>
      <c r="I68" s="41" t="s">
        <v>60</v>
      </c>
      <c r="J68" s="40">
        <v>26300</v>
      </c>
      <c r="K68" s="40" t="s">
        <v>1999</v>
      </c>
      <c r="L68" s="40" t="s">
        <v>1998</v>
      </c>
      <c r="M68" s="40"/>
      <c r="N68" s="40"/>
      <c r="O68" s="40"/>
      <c r="P68" s="42" t="s">
        <v>61</v>
      </c>
      <c r="Q68" s="43" t="s">
        <v>2067</v>
      </c>
      <c r="R68" s="44" t="s">
        <v>1696</v>
      </c>
      <c r="S68" s="42">
        <v>601914287</v>
      </c>
      <c r="U68" s="28" t="str">
        <f t="shared" si="2"/>
        <v>CHARPEY E.E.PU SAINT DIDIER</v>
      </c>
      <c r="V68" s="25" t="str">
        <f t="shared" ref="V68:V131" si="3">RIGHT(E68,5)</f>
        <v>0166P</v>
      </c>
    </row>
    <row r="69" spans="1:22" ht="16.5" customHeight="1" x14ac:dyDescent="0.2">
      <c r="A69" s="41" t="s">
        <v>63</v>
      </c>
      <c r="B69" s="40" t="s">
        <v>1520</v>
      </c>
      <c r="C69" s="40" t="s">
        <v>3114</v>
      </c>
      <c r="D69" s="40" t="s">
        <v>3112</v>
      </c>
      <c r="E69" s="38" t="s">
        <v>62</v>
      </c>
      <c r="F69" s="39" t="s">
        <v>1422</v>
      </c>
      <c r="G69" s="40" t="s">
        <v>2685</v>
      </c>
      <c r="H69" s="41"/>
      <c r="I69" s="41" t="s">
        <v>2726</v>
      </c>
      <c r="J69" s="40">
        <v>26120</v>
      </c>
      <c r="K69" s="40" t="s">
        <v>2000</v>
      </c>
      <c r="L69" s="40" t="s">
        <v>1998</v>
      </c>
      <c r="M69" s="40"/>
      <c r="N69" s="40"/>
      <c r="O69" s="40"/>
      <c r="P69" s="42" t="s">
        <v>64</v>
      </c>
      <c r="Q69" s="43" t="s">
        <v>2068</v>
      </c>
      <c r="R69" s="44" t="s">
        <v>2929</v>
      </c>
      <c r="S69" s="42" t="s">
        <v>2930</v>
      </c>
      <c r="T69" s="119" t="s">
        <v>3026</v>
      </c>
      <c r="U69" s="28" t="str">
        <f t="shared" si="2"/>
        <v xml:space="preserve">CHATEAUDOUBLE E.P.PU </v>
      </c>
      <c r="V69" s="25" t="str">
        <f t="shared" si="3"/>
        <v>0167R</v>
      </c>
    </row>
    <row r="70" spans="1:22" ht="27.75" customHeight="1" x14ac:dyDescent="0.25">
      <c r="A70" s="41" t="s">
        <v>67</v>
      </c>
      <c r="B70" s="40" t="s">
        <v>43</v>
      </c>
      <c r="C70" s="40" t="s">
        <v>3115</v>
      </c>
      <c r="D70" s="40" t="s">
        <v>3108</v>
      </c>
      <c r="E70" s="38" t="s">
        <v>65</v>
      </c>
      <c r="F70" s="39" t="s">
        <v>1422</v>
      </c>
      <c r="G70" s="40" t="s">
        <v>2685</v>
      </c>
      <c r="H70" s="41"/>
      <c r="I70" s="41" t="s">
        <v>66</v>
      </c>
      <c r="J70" s="40">
        <v>26330</v>
      </c>
      <c r="K70" s="40">
        <v>0</v>
      </c>
      <c r="L70" s="40"/>
      <c r="M70" s="40"/>
      <c r="N70" s="40"/>
      <c r="O70" s="40"/>
      <c r="P70" s="42" t="s">
        <v>68</v>
      </c>
      <c r="Q70" s="43" t="s">
        <v>2069</v>
      </c>
      <c r="R70" s="44" t="s">
        <v>1698</v>
      </c>
      <c r="S70" s="42">
        <v>619428608</v>
      </c>
      <c r="U70" s="28" t="str">
        <f t="shared" si="2"/>
        <v xml:space="preserve">CHATEAUNEUF DE GALAURE E.P.PU </v>
      </c>
      <c r="V70" s="25" t="str">
        <f t="shared" si="3"/>
        <v>0169T</v>
      </c>
    </row>
    <row r="71" spans="1:22" ht="29.25" customHeight="1" x14ac:dyDescent="0.25">
      <c r="A71" s="41" t="s">
        <v>1188</v>
      </c>
      <c r="B71" s="40" t="s">
        <v>113</v>
      </c>
      <c r="C71" s="40" t="s">
        <v>3110</v>
      </c>
      <c r="D71" s="40" t="s">
        <v>3108</v>
      </c>
      <c r="E71" s="38" t="s">
        <v>1187</v>
      </c>
      <c r="F71" s="39" t="s">
        <v>1421</v>
      </c>
      <c r="G71" s="40" t="s">
        <v>2685</v>
      </c>
      <c r="H71" s="41" t="s">
        <v>1403</v>
      </c>
      <c r="I71" s="41" t="s">
        <v>2727</v>
      </c>
      <c r="J71" s="40">
        <v>26780</v>
      </c>
      <c r="K71" s="40">
        <v>0</v>
      </c>
      <c r="L71" s="40"/>
      <c r="M71" s="40"/>
      <c r="N71" s="40"/>
      <c r="O71" s="40"/>
      <c r="P71" s="42" t="s">
        <v>1189</v>
      </c>
      <c r="Q71" s="43" t="s">
        <v>2070</v>
      </c>
      <c r="R71" s="44" t="s">
        <v>1699</v>
      </c>
      <c r="S71" s="42">
        <v>670299773</v>
      </c>
      <c r="U71" s="28" t="str">
        <f t="shared" si="2"/>
        <v>CHATEAUNEUF DU RHONE E.E.PU MARGUERITE SOUBEYRAND</v>
      </c>
      <c r="V71" s="25" t="str">
        <f t="shared" si="3"/>
        <v>1215E</v>
      </c>
    </row>
    <row r="72" spans="1:22" ht="16.5" customHeight="1" x14ac:dyDescent="0.25">
      <c r="A72" s="41" t="s">
        <v>1188</v>
      </c>
      <c r="B72" s="40" t="s">
        <v>113</v>
      </c>
      <c r="C72" s="40" t="s">
        <v>3110</v>
      </c>
      <c r="D72" s="40" t="s">
        <v>3108</v>
      </c>
      <c r="E72" s="38" t="s">
        <v>1190</v>
      </c>
      <c r="F72" s="39" t="s">
        <v>1420</v>
      </c>
      <c r="G72" s="40" t="s">
        <v>2685</v>
      </c>
      <c r="H72" s="41"/>
      <c r="I72" s="41" t="s">
        <v>2728</v>
      </c>
      <c r="J72" s="40">
        <v>26780</v>
      </c>
      <c r="K72" s="40">
        <v>0</v>
      </c>
      <c r="L72" s="40"/>
      <c r="M72" s="40"/>
      <c r="N72" s="40"/>
      <c r="O72" s="40"/>
      <c r="P72" s="42" t="s">
        <v>1191</v>
      </c>
      <c r="Q72" s="43" t="s">
        <v>2071</v>
      </c>
      <c r="R72" s="44" t="s">
        <v>1700</v>
      </c>
      <c r="S72" s="42">
        <v>626565897</v>
      </c>
      <c r="U72" s="28" t="str">
        <f t="shared" si="2"/>
        <v xml:space="preserve">CHATEAUNEUF DU RHONE E.M.PU </v>
      </c>
      <c r="V72" s="25" t="str">
        <f t="shared" si="3"/>
        <v>1216F</v>
      </c>
    </row>
    <row r="73" spans="1:22" ht="16.5" customHeight="1" x14ac:dyDescent="0.25">
      <c r="A73" s="41" t="s">
        <v>71</v>
      </c>
      <c r="B73" s="40" t="s">
        <v>1526</v>
      </c>
      <c r="C73" s="40" t="s">
        <v>3116</v>
      </c>
      <c r="D73" s="40" t="s">
        <v>3108</v>
      </c>
      <c r="E73" s="38" t="s">
        <v>69</v>
      </c>
      <c r="F73" s="39" t="s">
        <v>1422</v>
      </c>
      <c r="G73" s="40" t="s">
        <v>2685</v>
      </c>
      <c r="H73" s="41" t="s">
        <v>1993</v>
      </c>
      <c r="I73" s="41" t="s">
        <v>70</v>
      </c>
      <c r="J73" s="40">
        <v>26300</v>
      </c>
      <c r="K73" s="40">
        <v>0</v>
      </c>
      <c r="L73" s="40"/>
      <c r="M73" s="40"/>
      <c r="N73" s="40"/>
      <c r="O73" s="40"/>
      <c r="P73" s="42" t="s">
        <v>72</v>
      </c>
      <c r="Q73" s="43" t="s">
        <v>2072</v>
      </c>
      <c r="R73" s="44" t="s">
        <v>1538</v>
      </c>
      <c r="S73" s="42">
        <v>663187674</v>
      </c>
      <c r="U73" s="28" t="str">
        <f t="shared" si="2"/>
        <v>CHATEAUNEUF SUR ISERE E.P.PU AUGUSTE DUREAU</v>
      </c>
      <c r="V73" s="25" t="str">
        <f t="shared" si="3"/>
        <v>0172W</v>
      </c>
    </row>
    <row r="74" spans="1:22" ht="16.5" customHeight="1" x14ac:dyDescent="0.25">
      <c r="A74" s="41" t="s">
        <v>71</v>
      </c>
      <c r="B74" s="40" t="s">
        <v>1526</v>
      </c>
      <c r="C74" s="40" t="s">
        <v>3116</v>
      </c>
      <c r="D74" s="40" t="s">
        <v>3108</v>
      </c>
      <c r="E74" s="38" t="s">
        <v>1093</v>
      </c>
      <c r="F74" s="39" t="s">
        <v>1421</v>
      </c>
      <c r="G74" s="40" t="s">
        <v>2685</v>
      </c>
      <c r="H74" s="41" t="s">
        <v>978</v>
      </c>
      <c r="I74" s="41" t="s">
        <v>1094</v>
      </c>
      <c r="J74" s="40">
        <v>26300</v>
      </c>
      <c r="K74" s="40">
        <v>0</v>
      </c>
      <c r="L74" s="40"/>
      <c r="M74" s="40"/>
      <c r="N74" s="40"/>
      <c r="O74" s="40"/>
      <c r="P74" s="42" t="s">
        <v>1095</v>
      </c>
      <c r="Q74" s="43" t="s">
        <v>2073</v>
      </c>
      <c r="R74" s="44" t="s">
        <v>1701</v>
      </c>
      <c r="S74" s="42">
        <v>782681221</v>
      </c>
      <c r="U74" s="28" t="str">
        <f t="shared" si="2"/>
        <v>CHATEAUNEUF SUR ISERE E.E.PU LE CHATELARD</v>
      </c>
      <c r="V74" s="25" t="str">
        <f t="shared" si="3"/>
        <v>1143B</v>
      </c>
    </row>
    <row r="75" spans="1:22" ht="16.5" customHeight="1" x14ac:dyDescent="0.2">
      <c r="A75" s="41" t="s">
        <v>71</v>
      </c>
      <c r="B75" s="40" t="s">
        <v>1526</v>
      </c>
      <c r="C75" s="40" t="s">
        <v>3116</v>
      </c>
      <c r="D75" s="40" t="s">
        <v>3108</v>
      </c>
      <c r="E75" s="38" t="s">
        <v>977</v>
      </c>
      <c r="F75" s="39" t="s">
        <v>1420</v>
      </c>
      <c r="G75" s="40" t="s">
        <v>2685</v>
      </c>
      <c r="H75" s="41" t="s">
        <v>978</v>
      </c>
      <c r="I75" s="41" t="s">
        <v>7</v>
      </c>
      <c r="J75" s="40">
        <v>26300</v>
      </c>
      <c r="K75" s="40">
        <v>0</v>
      </c>
      <c r="L75" s="40"/>
      <c r="M75" s="40"/>
      <c r="N75" s="40"/>
      <c r="O75" s="40"/>
      <c r="P75" s="42" t="s">
        <v>979</v>
      </c>
      <c r="Q75" s="43" t="s">
        <v>2074</v>
      </c>
      <c r="R75" s="44" t="s">
        <v>1702</v>
      </c>
      <c r="S75" s="42">
        <v>695605359</v>
      </c>
      <c r="T75" s="126" t="s">
        <v>2820</v>
      </c>
      <c r="U75" s="28" t="str">
        <f t="shared" si="2"/>
        <v>CHATEAUNEUF SUR ISERE E.M.PU LE CHATELARD</v>
      </c>
      <c r="V75" s="25" t="str">
        <f t="shared" si="3"/>
        <v>1003Z</v>
      </c>
    </row>
    <row r="76" spans="1:22" ht="16.5" customHeight="1" x14ac:dyDescent="0.25">
      <c r="A76" s="41" t="s">
        <v>75</v>
      </c>
      <c r="B76" s="40" t="s">
        <v>9</v>
      </c>
      <c r="C76" s="40" t="s">
        <v>3107</v>
      </c>
      <c r="D76" s="40" t="s">
        <v>3108</v>
      </c>
      <c r="E76" s="38" t="s">
        <v>73</v>
      </c>
      <c r="F76" s="39" t="s">
        <v>1422</v>
      </c>
      <c r="G76" s="40" t="s">
        <v>2685</v>
      </c>
      <c r="H76" s="41"/>
      <c r="I76" s="41" t="s">
        <v>74</v>
      </c>
      <c r="J76" s="40">
        <v>26410</v>
      </c>
      <c r="K76" s="40" t="s">
        <v>1958</v>
      </c>
      <c r="L76" s="40" t="s">
        <v>1998</v>
      </c>
      <c r="M76" s="40"/>
      <c r="N76" s="40"/>
      <c r="O76" s="40"/>
      <c r="P76" s="42" t="s">
        <v>76</v>
      </c>
      <c r="Q76" s="43" t="s">
        <v>2075</v>
      </c>
      <c r="R76" s="38" t="s">
        <v>1677</v>
      </c>
      <c r="S76" s="42">
        <v>648264176</v>
      </c>
      <c r="U76" s="28" t="str">
        <f t="shared" si="2"/>
        <v xml:space="preserve">CHATILLON EN DIOIS E.P.PU </v>
      </c>
      <c r="V76" s="25" t="str">
        <f t="shared" si="3"/>
        <v>0180E</v>
      </c>
    </row>
    <row r="77" spans="1:22" ht="16.5" customHeight="1" x14ac:dyDescent="0.25">
      <c r="A77" s="41" t="s">
        <v>80</v>
      </c>
      <c r="B77" s="40" t="s">
        <v>1527</v>
      </c>
      <c r="C77" s="40" t="s">
        <v>3113</v>
      </c>
      <c r="D77" s="40" t="s">
        <v>3108</v>
      </c>
      <c r="E77" s="38" t="s">
        <v>77</v>
      </c>
      <c r="F77" s="39" t="s">
        <v>1422</v>
      </c>
      <c r="G77" s="40" t="s">
        <v>2685</v>
      </c>
      <c r="H77" s="41" t="s">
        <v>78</v>
      </c>
      <c r="I77" s="41" t="s">
        <v>79</v>
      </c>
      <c r="J77" s="40">
        <v>26750</v>
      </c>
      <c r="K77" s="40">
        <v>0</v>
      </c>
      <c r="L77" s="40"/>
      <c r="M77" s="40"/>
      <c r="N77" s="40"/>
      <c r="O77" s="40"/>
      <c r="P77" s="42" t="s">
        <v>81</v>
      </c>
      <c r="Q77" s="43" t="s">
        <v>2076</v>
      </c>
      <c r="R77" s="44" t="s">
        <v>1704</v>
      </c>
      <c r="S77" s="42">
        <v>629970294</v>
      </c>
      <c r="U77" s="28" t="str">
        <f t="shared" si="2"/>
        <v>CHATILLON ST JEAN E.P.PU LES TROIS PLATANES</v>
      </c>
      <c r="V77" s="25" t="str">
        <f t="shared" si="3"/>
        <v>0182G</v>
      </c>
    </row>
    <row r="78" spans="1:22" ht="16.5" customHeight="1" x14ac:dyDescent="0.25">
      <c r="A78" s="41" t="s">
        <v>80</v>
      </c>
      <c r="B78" s="40" t="s">
        <v>1527</v>
      </c>
      <c r="C78" s="40" t="s">
        <v>3113</v>
      </c>
      <c r="D78" s="40" t="s">
        <v>3108</v>
      </c>
      <c r="E78" s="38" t="s">
        <v>1230</v>
      </c>
      <c r="F78" s="39" t="s">
        <v>1420</v>
      </c>
      <c r="G78" s="40" t="s">
        <v>2685</v>
      </c>
      <c r="H78" s="41" t="s">
        <v>1231</v>
      </c>
      <c r="I78" s="41" t="s">
        <v>79</v>
      </c>
      <c r="J78" s="40">
        <v>26750</v>
      </c>
      <c r="K78" s="40">
        <v>0</v>
      </c>
      <c r="L78" s="40"/>
      <c r="M78" s="40"/>
      <c r="N78" s="40"/>
      <c r="O78" s="40"/>
      <c r="P78" s="42" t="s">
        <v>1232</v>
      </c>
      <c r="Q78" s="43" t="s">
        <v>2077</v>
      </c>
      <c r="R78" s="44" t="s">
        <v>1703</v>
      </c>
      <c r="S78" s="42">
        <v>670176444</v>
      </c>
      <c r="U78" s="28" t="str">
        <f t="shared" si="2"/>
        <v>CHATILLON ST JEAN E.M.PU ETIENNE JEAN LAPASSAT</v>
      </c>
      <c r="V78" s="25" t="str">
        <f t="shared" si="3"/>
        <v>1248R</v>
      </c>
    </row>
    <row r="79" spans="1:22" ht="16.5" customHeight="1" x14ac:dyDescent="0.25">
      <c r="A79" s="41" t="s">
        <v>85</v>
      </c>
      <c r="B79" s="40" t="s">
        <v>1520</v>
      </c>
      <c r="C79" s="40" t="s">
        <v>3114</v>
      </c>
      <c r="D79" s="40" t="s">
        <v>3112</v>
      </c>
      <c r="E79" s="38" t="s">
        <v>82</v>
      </c>
      <c r="F79" s="39" t="s">
        <v>1421</v>
      </c>
      <c r="G79" s="40" t="s">
        <v>2685</v>
      </c>
      <c r="H79" s="41" t="s">
        <v>83</v>
      </c>
      <c r="I79" s="41" t="s">
        <v>84</v>
      </c>
      <c r="J79" s="40">
        <v>26300</v>
      </c>
      <c r="K79" s="40">
        <v>0</v>
      </c>
      <c r="L79" s="40"/>
      <c r="M79" s="40"/>
      <c r="N79" s="40"/>
      <c r="O79" s="40"/>
      <c r="P79" s="42" t="s">
        <v>86</v>
      </c>
      <c r="Q79" s="43" t="s">
        <v>2078</v>
      </c>
      <c r="R79" s="44" t="s">
        <v>1539</v>
      </c>
      <c r="S79" s="42">
        <v>683012755</v>
      </c>
      <c r="U79" s="28" t="str">
        <f t="shared" si="2"/>
        <v>CHATUZANGE LE GOUBET E.E.PU LES MONTS DU MATIN</v>
      </c>
      <c r="V79" s="25" t="str">
        <f t="shared" si="3"/>
        <v>0183H</v>
      </c>
    </row>
    <row r="80" spans="1:22" ht="16.5" customHeight="1" x14ac:dyDescent="0.25">
      <c r="A80" s="41" t="s">
        <v>85</v>
      </c>
      <c r="B80" s="40" t="s">
        <v>1520</v>
      </c>
      <c r="C80" s="40" t="s">
        <v>3114</v>
      </c>
      <c r="D80" s="40" t="s">
        <v>3112</v>
      </c>
      <c r="E80" s="38" t="s">
        <v>1086</v>
      </c>
      <c r="F80" s="39" t="s">
        <v>1422</v>
      </c>
      <c r="G80" s="40" t="s">
        <v>2685</v>
      </c>
      <c r="H80" s="41" t="s">
        <v>1087</v>
      </c>
      <c r="I80" s="41" t="s">
        <v>1088</v>
      </c>
      <c r="J80" s="40">
        <v>26300</v>
      </c>
      <c r="K80" s="40">
        <v>0</v>
      </c>
      <c r="L80" s="40"/>
      <c r="M80" s="40"/>
      <c r="N80" s="40"/>
      <c r="O80" s="40"/>
      <c r="P80" s="42" t="s">
        <v>1089</v>
      </c>
      <c r="Q80" s="43" t="s">
        <v>2079</v>
      </c>
      <c r="R80" s="44" t="s">
        <v>1706</v>
      </c>
      <c r="S80" s="42">
        <v>664065055</v>
      </c>
      <c r="U80" s="28" t="str">
        <f t="shared" si="2"/>
        <v>CHATUZANGE LE GOUBET E.P.PU M. ANTOINE ET ROSALIE JULLIEN</v>
      </c>
      <c r="V80" s="25" t="str">
        <f t="shared" si="3"/>
        <v>1130M</v>
      </c>
    </row>
    <row r="81" spans="1:22" ht="16.5" customHeight="1" x14ac:dyDescent="0.25">
      <c r="A81" s="41" t="s">
        <v>85</v>
      </c>
      <c r="B81" s="40" t="s">
        <v>1520</v>
      </c>
      <c r="C81" s="40" t="s">
        <v>3114</v>
      </c>
      <c r="D81" s="40" t="s">
        <v>3112</v>
      </c>
      <c r="E81" s="38" t="s">
        <v>1105</v>
      </c>
      <c r="F81" s="39" t="s">
        <v>1420</v>
      </c>
      <c r="G81" s="40" t="s">
        <v>2685</v>
      </c>
      <c r="H81" s="41" t="s">
        <v>1406</v>
      </c>
      <c r="I81" s="41" t="s">
        <v>1414</v>
      </c>
      <c r="J81" s="40">
        <v>26300</v>
      </c>
      <c r="K81" s="40">
        <v>0</v>
      </c>
      <c r="L81" s="40"/>
      <c r="M81" s="40"/>
      <c r="N81" s="40"/>
      <c r="O81" s="40"/>
      <c r="P81" s="42" t="s">
        <v>1106</v>
      </c>
      <c r="Q81" s="43" t="s">
        <v>2080</v>
      </c>
      <c r="R81" s="44" t="s">
        <v>1705</v>
      </c>
      <c r="S81" s="42">
        <v>664071903</v>
      </c>
      <c r="U81" s="28" t="str">
        <f t="shared" si="2"/>
        <v>CHATUZANGE LE GOUBET E.M.PU SIMONE VEIL</v>
      </c>
      <c r="V81" s="25" t="str">
        <f t="shared" si="3"/>
        <v>1159U</v>
      </c>
    </row>
    <row r="82" spans="1:22" ht="16.5" customHeight="1" x14ac:dyDescent="0.25">
      <c r="A82" s="41" t="s">
        <v>88</v>
      </c>
      <c r="B82" s="40" t="s">
        <v>1526</v>
      </c>
      <c r="C82" s="40" t="s">
        <v>3116</v>
      </c>
      <c r="D82" s="40" t="s">
        <v>3108</v>
      </c>
      <c r="E82" s="38" t="s">
        <v>87</v>
      </c>
      <c r="F82" s="39" t="s">
        <v>1421</v>
      </c>
      <c r="G82" s="40" t="s">
        <v>2685</v>
      </c>
      <c r="H82" s="41"/>
      <c r="I82" s="41" t="s">
        <v>3047</v>
      </c>
      <c r="J82" s="40">
        <v>26260</v>
      </c>
      <c r="K82" s="40" t="s">
        <v>1959</v>
      </c>
      <c r="L82" s="40" t="s">
        <v>1998</v>
      </c>
      <c r="M82" s="40"/>
      <c r="N82" s="40"/>
      <c r="O82" s="40"/>
      <c r="P82" s="42" t="s">
        <v>89</v>
      </c>
      <c r="Q82" s="43" t="s">
        <v>2081</v>
      </c>
      <c r="R82" s="44" t="s">
        <v>1707</v>
      </c>
      <c r="S82" s="42">
        <v>683218549</v>
      </c>
      <c r="U82" s="28" t="str">
        <f t="shared" si="2"/>
        <v xml:space="preserve">CHAVANNES E.E.PU </v>
      </c>
      <c r="V82" s="25" t="str">
        <f t="shared" si="3"/>
        <v>0190R</v>
      </c>
    </row>
    <row r="83" spans="1:22" ht="16.5" customHeight="1" x14ac:dyDescent="0.25">
      <c r="A83" s="41" t="s">
        <v>91</v>
      </c>
      <c r="B83" s="40" t="s">
        <v>43</v>
      </c>
      <c r="C83" s="40" t="s">
        <v>3115</v>
      </c>
      <c r="D83" s="40" t="s">
        <v>3108</v>
      </c>
      <c r="E83" s="38" t="s">
        <v>90</v>
      </c>
      <c r="F83" s="39" t="s">
        <v>1421</v>
      </c>
      <c r="G83" s="40" t="s">
        <v>2685</v>
      </c>
      <c r="H83" s="41"/>
      <c r="I83" s="41" t="s">
        <v>2729</v>
      </c>
      <c r="J83" s="40">
        <v>26240</v>
      </c>
      <c r="K83" s="40" t="s">
        <v>1960</v>
      </c>
      <c r="L83" s="40" t="s">
        <v>1998</v>
      </c>
      <c r="M83" s="40"/>
      <c r="N83" s="40"/>
      <c r="O83" s="40"/>
      <c r="P83" s="42" t="s">
        <v>92</v>
      </c>
      <c r="Q83" s="43" t="s">
        <v>2082</v>
      </c>
      <c r="R83" s="44" t="s">
        <v>1708</v>
      </c>
      <c r="S83" s="42">
        <v>668736484</v>
      </c>
      <c r="U83" s="28" t="str">
        <f t="shared" si="2"/>
        <v xml:space="preserve">CLAVEYSON E.E.PU </v>
      </c>
      <c r="V83" s="25" t="str">
        <f t="shared" si="3"/>
        <v>0193U</v>
      </c>
    </row>
    <row r="84" spans="1:22" ht="16.5" customHeight="1" x14ac:dyDescent="0.25">
      <c r="A84" s="41" t="s">
        <v>1908</v>
      </c>
      <c r="B84" s="40" t="s">
        <v>113</v>
      </c>
      <c r="C84" s="40" t="s">
        <v>3110</v>
      </c>
      <c r="D84" s="40" t="s">
        <v>3108</v>
      </c>
      <c r="E84" s="38" t="s">
        <v>93</v>
      </c>
      <c r="F84" s="39" t="s">
        <v>1422</v>
      </c>
      <c r="G84" s="40" t="s">
        <v>2685</v>
      </c>
      <c r="H84" s="41"/>
      <c r="I84" s="41" t="s">
        <v>94</v>
      </c>
      <c r="J84" s="40">
        <v>26450</v>
      </c>
      <c r="K84" s="40">
        <v>0</v>
      </c>
      <c r="L84" s="40"/>
      <c r="M84" s="40"/>
      <c r="N84" s="40"/>
      <c r="O84" s="40"/>
      <c r="P84" s="42" t="s">
        <v>95</v>
      </c>
      <c r="Q84" s="43" t="s">
        <v>2083</v>
      </c>
      <c r="R84" s="44" t="s">
        <v>1709</v>
      </c>
      <c r="S84" s="42">
        <v>614633038</v>
      </c>
      <c r="U84" s="28" t="str">
        <f t="shared" si="2"/>
        <v xml:space="preserve">CLEON D'ANDRAN E.P.PU </v>
      </c>
      <c r="V84" s="25" t="str">
        <f t="shared" si="3"/>
        <v>0194V</v>
      </c>
    </row>
    <row r="85" spans="1:22" ht="16.5" customHeight="1" x14ac:dyDescent="0.25">
      <c r="A85" s="41" t="s">
        <v>967</v>
      </c>
      <c r="B85" s="40" t="s">
        <v>1527</v>
      </c>
      <c r="C85" s="40" t="s">
        <v>3113</v>
      </c>
      <c r="D85" s="40" t="s">
        <v>3108</v>
      </c>
      <c r="E85" s="38" t="s">
        <v>965</v>
      </c>
      <c r="F85" s="39" t="s">
        <v>1421</v>
      </c>
      <c r="G85" s="40" t="s">
        <v>2685</v>
      </c>
      <c r="H85" s="41" t="s">
        <v>966</v>
      </c>
      <c r="I85" s="41" t="s">
        <v>74</v>
      </c>
      <c r="J85" s="40">
        <v>26260</v>
      </c>
      <c r="K85" s="40">
        <v>0</v>
      </c>
      <c r="L85" s="40"/>
      <c r="M85" s="40"/>
      <c r="N85" s="40"/>
      <c r="O85" s="40"/>
      <c r="P85" s="42" t="s">
        <v>968</v>
      </c>
      <c r="Q85" s="43" t="s">
        <v>2084</v>
      </c>
      <c r="R85" s="38" t="s">
        <v>2490</v>
      </c>
      <c r="S85" s="42">
        <v>686018511</v>
      </c>
      <c r="U85" s="28" t="str">
        <f t="shared" si="2"/>
        <v>CLERIEUX E.E.PU GEORGES BRASSENS</v>
      </c>
      <c r="V85" s="25" t="str">
        <f t="shared" si="3"/>
        <v>0992M</v>
      </c>
    </row>
    <row r="86" spans="1:22" ht="16.5" customHeight="1" x14ac:dyDescent="0.2">
      <c r="A86" s="41" t="s">
        <v>967</v>
      </c>
      <c r="B86" s="40" t="s">
        <v>1527</v>
      </c>
      <c r="C86" s="40" t="s">
        <v>3113</v>
      </c>
      <c r="D86" s="40" t="s">
        <v>3108</v>
      </c>
      <c r="E86" s="38" t="s">
        <v>1123</v>
      </c>
      <c r="F86" s="39" t="s">
        <v>1420</v>
      </c>
      <c r="G86" s="40" t="s">
        <v>2685</v>
      </c>
      <c r="H86" s="41" t="s">
        <v>966</v>
      </c>
      <c r="I86" s="41" t="s">
        <v>1124</v>
      </c>
      <c r="J86" s="40">
        <v>26260</v>
      </c>
      <c r="K86" s="40">
        <v>0</v>
      </c>
      <c r="L86" s="40"/>
      <c r="M86" s="40"/>
      <c r="N86" s="40"/>
      <c r="O86" s="40"/>
      <c r="P86" s="42" t="s">
        <v>1125</v>
      </c>
      <c r="Q86" s="43" t="s">
        <v>2085</v>
      </c>
      <c r="R86" s="38" t="s">
        <v>2998</v>
      </c>
      <c r="S86" s="42">
        <v>619715696</v>
      </c>
      <c r="T86" s="119" t="s">
        <v>3026</v>
      </c>
      <c r="U86" s="28" t="str">
        <f t="shared" si="2"/>
        <v>CLERIEUX E.M.PU GEORGES BRASSENS</v>
      </c>
      <c r="V86" s="25" t="str">
        <f t="shared" si="3"/>
        <v>1184W</v>
      </c>
    </row>
    <row r="87" spans="1:22" ht="16.5" customHeight="1" x14ac:dyDescent="0.25">
      <c r="A87" s="41" t="s">
        <v>98</v>
      </c>
      <c r="B87" s="40" t="s">
        <v>1523</v>
      </c>
      <c r="C87" s="40" t="s">
        <v>3109</v>
      </c>
      <c r="D87" s="40" t="s">
        <v>3108</v>
      </c>
      <c r="E87" s="38" t="s">
        <v>96</v>
      </c>
      <c r="F87" s="39" t="s">
        <v>1420</v>
      </c>
      <c r="G87" s="40" t="s">
        <v>2685</v>
      </c>
      <c r="H87" s="41"/>
      <c r="I87" s="41" t="s">
        <v>97</v>
      </c>
      <c r="J87" s="40">
        <v>26270</v>
      </c>
      <c r="K87" s="40" t="s">
        <v>1961</v>
      </c>
      <c r="L87" s="40" t="s">
        <v>1998</v>
      </c>
      <c r="M87" s="40"/>
      <c r="N87" s="40"/>
      <c r="O87" s="40"/>
      <c r="P87" s="42" t="s">
        <v>99</v>
      </c>
      <c r="Q87" s="43" t="s">
        <v>2086</v>
      </c>
      <c r="R87" s="44" t="s">
        <v>1710</v>
      </c>
      <c r="S87" s="42">
        <v>689609148</v>
      </c>
      <c r="U87" s="28" t="str">
        <f t="shared" si="2"/>
        <v xml:space="preserve">CLIOUSCLAT E.M.PU </v>
      </c>
      <c r="V87" s="25" t="str">
        <f t="shared" si="3"/>
        <v>0198Z</v>
      </c>
    </row>
    <row r="88" spans="1:22" ht="16.5" customHeight="1" x14ac:dyDescent="0.25">
      <c r="A88" s="41" t="s">
        <v>102</v>
      </c>
      <c r="B88" s="40" t="s">
        <v>1540</v>
      </c>
      <c r="C88" s="40" t="s">
        <v>3107</v>
      </c>
      <c r="D88" s="40" t="s">
        <v>3108</v>
      </c>
      <c r="E88" s="38" t="s">
        <v>100</v>
      </c>
      <c r="F88" s="39" t="s">
        <v>1422</v>
      </c>
      <c r="G88" s="40" t="s">
        <v>2685</v>
      </c>
      <c r="H88" s="41"/>
      <c r="I88" s="41" t="s">
        <v>101</v>
      </c>
      <c r="J88" s="40">
        <v>26400</v>
      </c>
      <c r="K88" s="40">
        <v>0</v>
      </c>
      <c r="L88" s="40"/>
      <c r="M88" s="40"/>
      <c r="N88" s="40"/>
      <c r="O88" s="40"/>
      <c r="P88" s="42" t="s">
        <v>103</v>
      </c>
      <c r="Q88" s="43" t="s">
        <v>2087</v>
      </c>
      <c r="R88" s="44" t="s">
        <v>2480</v>
      </c>
      <c r="S88" s="47" t="s">
        <v>2861</v>
      </c>
      <c r="T88" s="12" t="s">
        <v>3082</v>
      </c>
      <c r="U88" s="28" t="str">
        <f t="shared" si="2"/>
        <v xml:space="preserve">COBONNE E.P.PU </v>
      </c>
      <c r="V88" s="25" t="str">
        <f t="shared" si="3"/>
        <v>0199A</v>
      </c>
    </row>
    <row r="89" spans="1:22" ht="32.25" customHeight="1" x14ac:dyDescent="0.25">
      <c r="A89" s="41" t="s">
        <v>105</v>
      </c>
      <c r="B89" s="40" t="s">
        <v>113</v>
      </c>
      <c r="C89" s="40" t="s">
        <v>3110</v>
      </c>
      <c r="D89" s="40" t="s">
        <v>3108</v>
      </c>
      <c r="E89" s="38" t="s">
        <v>104</v>
      </c>
      <c r="F89" s="39" t="s">
        <v>1422</v>
      </c>
      <c r="G89" s="40" t="s">
        <v>2685</v>
      </c>
      <c r="H89" s="41"/>
      <c r="I89" s="41" t="s">
        <v>2731</v>
      </c>
      <c r="J89" s="40">
        <v>26230</v>
      </c>
      <c r="K89" s="40" t="s">
        <v>1956</v>
      </c>
      <c r="L89" s="40" t="s">
        <v>1998</v>
      </c>
      <c r="M89" s="40"/>
      <c r="N89" s="40"/>
      <c r="O89" s="40"/>
      <c r="P89" s="42" t="s">
        <v>106</v>
      </c>
      <c r="Q89" s="43" t="s">
        <v>2088</v>
      </c>
      <c r="R89" s="44" t="s">
        <v>1711</v>
      </c>
      <c r="S89" s="42">
        <v>475528416</v>
      </c>
      <c r="U89" s="28" t="str">
        <f t="shared" si="2"/>
        <v xml:space="preserve">COLONZELLE E.P.PU </v>
      </c>
      <c r="V89" s="25" t="str">
        <f t="shared" si="3"/>
        <v>0200B</v>
      </c>
    </row>
    <row r="90" spans="1:22" ht="29.25" customHeight="1" x14ac:dyDescent="0.25">
      <c r="A90" s="41" t="s">
        <v>108</v>
      </c>
      <c r="B90" s="40" t="s">
        <v>1520</v>
      </c>
      <c r="C90" s="40" t="s">
        <v>3114</v>
      </c>
      <c r="D90" s="40" t="s">
        <v>3112</v>
      </c>
      <c r="E90" s="38" t="s">
        <v>107</v>
      </c>
      <c r="F90" s="39" t="s">
        <v>1421</v>
      </c>
      <c r="G90" s="40" t="s">
        <v>2685</v>
      </c>
      <c r="H90" s="41"/>
      <c r="I90" s="41" t="s">
        <v>2732</v>
      </c>
      <c r="J90" s="40">
        <v>26120</v>
      </c>
      <c r="K90" s="40" t="s">
        <v>2000</v>
      </c>
      <c r="L90" s="40" t="s">
        <v>1998</v>
      </c>
      <c r="M90" s="40"/>
      <c r="N90" s="40"/>
      <c r="O90" s="40"/>
      <c r="P90" s="42" t="s">
        <v>109</v>
      </c>
      <c r="Q90" s="43" t="s">
        <v>2089</v>
      </c>
      <c r="R90" s="44" t="s">
        <v>1712</v>
      </c>
      <c r="S90" s="42">
        <v>687069704</v>
      </c>
      <c r="U90" s="28" t="str">
        <f t="shared" si="2"/>
        <v xml:space="preserve">COMBOVIN E.E.PU </v>
      </c>
      <c r="V90" s="25" t="str">
        <f t="shared" si="3"/>
        <v>0201C</v>
      </c>
    </row>
    <row r="91" spans="1:22" ht="16.5" customHeight="1" x14ac:dyDescent="0.25">
      <c r="A91" s="41" t="s">
        <v>1267</v>
      </c>
      <c r="B91" s="40" t="s">
        <v>16</v>
      </c>
      <c r="C91" s="40" t="s">
        <v>3111</v>
      </c>
      <c r="D91" s="40" t="s">
        <v>3112</v>
      </c>
      <c r="E91" s="38" t="s">
        <v>1266</v>
      </c>
      <c r="F91" s="39" t="s">
        <v>1420</v>
      </c>
      <c r="G91" s="40" t="s">
        <v>2685</v>
      </c>
      <c r="H91" s="41" t="s">
        <v>2919</v>
      </c>
      <c r="I91" s="41" t="s">
        <v>2786</v>
      </c>
      <c r="J91" s="40">
        <v>26110</v>
      </c>
      <c r="K91" s="40" t="s">
        <v>1976</v>
      </c>
      <c r="L91" s="40" t="s">
        <v>1998</v>
      </c>
      <c r="M91" s="40"/>
      <c r="N91" s="40"/>
      <c r="O91" s="40"/>
      <c r="P91" s="42" t="s">
        <v>1268</v>
      </c>
      <c r="Q91" s="43" t="s">
        <v>2090</v>
      </c>
      <c r="R91" s="44" t="s">
        <v>1583</v>
      </c>
      <c r="S91" s="42" t="s">
        <v>3029</v>
      </c>
      <c r="T91" s="12" t="s">
        <v>3083</v>
      </c>
      <c r="U91" s="28" t="str">
        <f t="shared" si="2"/>
        <v>CONDORCET E.M.PU SIMON RASPAIL</v>
      </c>
      <c r="V91" s="25" t="str">
        <f t="shared" si="3"/>
        <v>1289K</v>
      </c>
    </row>
    <row r="92" spans="1:22" ht="16.5" customHeight="1" x14ac:dyDescent="0.25">
      <c r="A92" s="41" t="s">
        <v>533</v>
      </c>
      <c r="B92" s="40" t="s">
        <v>9</v>
      </c>
      <c r="C92" s="40" t="s">
        <v>3107</v>
      </c>
      <c r="D92" s="40" t="s">
        <v>3108</v>
      </c>
      <c r="E92" s="38" t="s">
        <v>530</v>
      </c>
      <c r="F92" s="39" t="s">
        <v>1420</v>
      </c>
      <c r="G92" s="40" t="s">
        <v>2685</v>
      </c>
      <c r="H92" s="41" t="s">
        <v>531</v>
      </c>
      <c r="I92" s="41" t="s">
        <v>532</v>
      </c>
      <c r="J92" s="40">
        <v>26400</v>
      </c>
      <c r="K92" s="40">
        <v>0</v>
      </c>
      <c r="L92" s="40"/>
      <c r="M92" s="40"/>
      <c r="N92" s="40"/>
      <c r="O92" s="40"/>
      <c r="P92" s="42" t="s">
        <v>534</v>
      </c>
      <c r="Q92" s="43" t="s">
        <v>2095</v>
      </c>
      <c r="R92" s="38" t="s">
        <v>2865</v>
      </c>
      <c r="S92" s="42">
        <v>673175380</v>
      </c>
      <c r="U92" s="28" t="str">
        <f t="shared" si="2"/>
        <v>CREST E.M.PU CHANDENEUX</v>
      </c>
      <c r="V92" s="25" t="str">
        <f t="shared" si="3"/>
        <v>0605S</v>
      </c>
    </row>
    <row r="93" spans="1:22" ht="16.5" customHeight="1" x14ac:dyDescent="0.25">
      <c r="A93" s="41" t="s">
        <v>533</v>
      </c>
      <c r="B93" s="40" t="s">
        <v>9</v>
      </c>
      <c r="C93" s="40" t="s">
        <v>3107</v>
      </c>
      <c r="D93" s="40" t="s">
        <v>3108</v>
      </c>
      <c r="E93" s="38" t="s">
        <v>828</v>
      </c>
      <c r="F93" s="39" t="s">
        <v>1421</v>
      </c>
      <c r="G93" s="40" t="s">
        <v>2685</v>
      </c>
      <c r="H93" s="41" t="s">
        <v>829</v>
      </c>
      <c r="I93" s="41" t="s">
        <v>830</v>
      </c>
      <c r="J93" s="40">
        <v>26400</v>
      </c>
      <c r="K93" s="40">
        <v>0</v>
      </c>
      <c r="L93" s="40"/>
      <c r="M93" s="40"/>
      <c r="N93" s="40"/>
      <c r="O93" s="40"/>
      <c r="P93" s="42" t="s">
        <v>831</v>
      </c>
      <c r="Q93" s="43" t="s">
        <v>2091</v>
      </c>
      <c r="R93" s="38" t="s">
        <v>2866</v>
      </c>
      <c r="S93" s="42">
        <v>680935153</v>
      </c>
      <c r="U93" s="28" t="str">
        <f t="shared" si="2"/>
        <v>CREST E.E.PU ANNE PIERJEAN</v>
      </c>
      <c r="V93" s="25" t="str">
        <f t="shared" si="3"/>
        <v>0860U</v>
      </c>
    </row>
    <row r="94" spans="1:22" ht="16.5" customHeight="1" x14ac:dyDescent="0.25">
      <c r="A94" s="41" t="s">
        <v>533</v>
      </c>
      <c r="B94" s="40" t="s">
        <v>9</v>
      </c>
      <c r="C94" s="40" t="s">
        <v>3107</v>
      </c>
      <c r="D94" s="40" t="s">
        <v>3108</v>
      </c>
      <c r="E94" s="38" t="s">
        <v>859</v>
      </c>
      <c r="F94" s="39" t="s">
        <v>1420</v>
      </c>
      <c r="G94" s="40" t="s">
        <v>2685</v>
      </c>
      <c r="H94" s="41" t="s">
        <v>829</v>
      </c>
      <c r="I94" s="41" t="s">
        <v>860</v>
      </c>
      <c r="J94" s="40">
        <v>26400</v>
      </c>
      <c r="K94" s="40">
        <v>0</v>
      </c>
      <c r="L94" s="40"/>
      <c r="M94" s="40"/>
      <c r="N94" s="40"/>
      <c r="O94" s="40"/>
      <c r="P94" s="42" t="s">
        <v>861</v>
      </c>
      <c r="Q94" s="43" t="s">
        <v>2094</v>
      </c>
      <c r="R94" s="44" t="s">
        <v>1714</v>
      </c>
      <c r="S94" s="42">
        <v>671885917</v>
      </c>
      <c r="U94" s="28" t="str">
        <f t="shared" si="2"/>
        <v>CREST E.M.PU ANNE PIERJEAN</v>
      </c>
      <c r="V94" s="25" t="str">
        <f t="shared" si="3"/>
        <v>0937C</v>
      </c>
    </row>
    <row r="95" spans="1:22" ht="16.5" customHeight="1" x14ac:dyDescent="0.25">
      <c r="A95" s="41" t="s">
        <v>533</v>
      </c>
      <c r="B95" s="40" t="s">
        <v>9</v>
      </c>
      <c r="C95" s="40" t="s">
        <v>3107</v>
      </c>
      <c r="D95" s="40" t="s">
        <v>3108</v>
      </c>
      <c r="E95" s="38" t="s">
        <v>1136</v>
      </c>
      <c r="F95" s="39" t="s">
        <v>1421</v>
      </c>
      <c r="G95" s="40" t="s">
        <v>2685</v>
      </c>
      <c r="H95" s="41" t="s">
        <v>1137</v>
      </c>
      <c r="I95" s="41" t="s">
        <v>1138</v>
      </c>
      <c r="J95" s="40">
        <v>26400</v>
      </c>
      <c r="K95" s="40">
        <v>0</v>
      </c>
      <c r="L95" s="40"/>
      <c r="M95" s="40">
        <v>2</v>
      </c>
      <c r="N95" s="40"/>
      <c r="O95" s="40"/>
      <c r="P95" s="42" t="s">
        <v>1139</v>
      </c>
      <c r="Q95" s="43" t="s">
        <v>2092</v>
      </c>
      <c r="R95" s="44" t="s">
        <v>1713</v>
      </c>
      <c r="S95" s="42" t="s">
        <v>1662</v>
      </c>
      <c r="U95" s="28" t="str">
        <f t="shared" si="2"/>
        <v>CREST E.E.PU CHARLES ROYANNEZ</v>
      </c>
      <c r="V95" s="25" t="str">
        <f t="shared" si="3"/>
        <v>1188A</v>
      </c>
    </row>
    <row r="96" spans="1:22" ht="16.5" customHeight="1" x14ac:dyDescent="0.25">
      <c r="A96" s="41" t="s">
        <v>533</v>
      </c>
      <c r="B96" s="40" t="s">
        <v>9</v>
      </c>
      <c r="C96" s="40" t="s">
        <v>3107</v>
      </c>
      <c r="D96" s="40" t="s">
        <v>3108</v>
      </c>
      <c r="E96" s="38" t="s">
        <v>1324</v>
      </c>
      <c r="F96" s="39" t="s">
        <v>1422</v>
      </c>
      <c r="G96" s="40" t="s">
        <v>2685</v>
      </c>
      <c r="H96" s="41" t="s">
        <v>966</v>
      </c>
      <c r="I96" s="41" t="s">
        <v>1325</v>
      </c>
      <c r="J96" s="40">
        <v>26400</v>
      </c>
      <c r="K96" s="40">
        <v>0</v>
      </c>
      <c r="L96" s="40"/>
      <c r="M96" s="40"/>
      <c r="N96" s="40"/>
      <c r="O96" s="40"/>
      <c r="P96" s="42" t="s">
        <v>1326</v>
      </c>
      <c r="Q96" s="43" t="s">
        <v>2093</v>
      </c>
      <c r="R96" s="38" t="s">
        <v>2867</v>
      </c>
      <c r="S96" s="42">
        <v>649383512</v>
      </c>
      <c r="U96" s="28" t="str">
        <f t="shared" si="2"/>
        <v>CREST E.P.PU GEORGES BRASSENS</v>
      </c>
      <c r="V96" s="25" t="str">
        <f t="shared" si="3"/>
        <v>1373B</v>
      </c>
    </row>
    <row r="97" spans="1:22" ht="16.5" customHeight="1" x14ac:dyDescent="0.25">
      <c r="A97" s="41" t="s">
        <v>115</v>
      </c>
      <c r="B97" s="40" t="s">
        <v>1526</v>
      </c>
      <c r="C97" s="40" t="s">
        <v>3116</v>
      </c>
      <c r="D97" s="40" t="s">
        <v>3108</v>
      </c>
      <c r="E97" s="38" t="s">
        <v>114</v>
      </c>
      <c r="F97" s="39" t="s">
        <v>1421</v>
      </c>
      <c r="G97" s="40" t="s">
        <v>2685</v>
      </c>
      <c r="H97" s="41" t="s">
        <v>1364</v>
      </c>
      <c r="I97" s="41" t="s">
        <v>2787</v>
      </c>
      <c r="J97" s="40">
        <v>26600</v>
      </c>
      <c r="K97" s="40" t="s">
        <v>1962</v>
      </c>
      <c r="L97" s="40" t="s">
        <v>1998</v>
      </c>
      <c r="M97" s="40"/>
      <c r="N97" s="40"/>
      <c r="O97" s="40"/>
      <c r="P97" s="42">
        <v>983077507</v>
      </c>
      <c r="Q97" s="43" t="s">
        <v>2096</v>
      </c>
      <c r="R97" s="44" t="s">
        <v>1541</v>
      </c>
      <c r="S97" s="42">
        <v>681541828</v>
      </c>
      <c r="U97" s="28" t="str">
        <f t="shared" si="2"/>
        <v>CROZES HERMITAGE E.E.PU LA MARELLE</v>
      </c>
      <c r="V97" s="25" t="str">
        <f t="shared" si="3"/>
        <v>0211N</v>
      </c>
    </row>
    <row r="98" spans="1:22" ht="16.5" customHeight="1" x14ac:dyDescent="0.25">
      <c r="A98" s="41" t="s">
        <v>117</v>
      </c>
      <c r="B98" s="40" t="s">
        <v>16</v>
      </c>
      <c r="C98" s="40" t="s">
        <v>3111</v>
      </c>
      <c r="D98" s="40" t="s">
        <v>3112</v>
      </c>
      <c r="E98" s="38" t="s">
        <v>116</v>
      </c>
      <c r="F98" s="39" t="s">
        <v>1421</v>
      </c>
      <c r="G98" s="40" t="s">
        <v>2685</v>
      </c>
      <c r="H98" s="41"/>
      <c r="I98" s="41" t="s">
        <v>2789</v>
      </c>
      <c r="J98" s="40">
        <v>26110</v>
      </c>
      <c r="K98" s="40" t="s">
        <v>1963</v>
      </c>
      <c r="L98" s="40" t="s">
        <v>1998</v>
      </c>
      <c r="M98" s="40"/>
      <c r="N98" s="40"/>
      <c r="O98" s="40"/>
      <c r="P98" s="42" t="s">
        <v>118</v>
      </c>
      <c r="Q98" s="43" t="s">
        <v>2097</v>
      </c>
      <c r="R98" s="44" t="s">
        <v>1715</v>
      </c>
      <c r="S98" s="42">
        <v>671620576</v>
      </c>
      <c r="U98" s="28" t="str">
        <f t="shared" si="2"/>
        <v xml:space="preserve">CURNIER E.E.PU </v>
      </c>
      <c r="V98" s="25" t="str">
        <f t="shared" si="3"/>
        <v>0213R</v>
      </c>
    </row>
    <row r="99" spans="1:22" ht="16.5" customHeight="1" x14ac:dyDescent="0.25">
      <c r="A99" s="41" t="s">
        <v>538</v>
      </c>
      <c r="B99" s="40" t="s">
        <v>9</v>
      </c>
      <c r="C99" s="40" t="s">
        <v>3107</v>
      </c>
      <c r="D99" s="40" t="s">
        <v>3108</v>
      </c>
      <c r="E99" s="38" t="s">
        <v>535</v>
      </c>
      <c r="F99" s="39" t="s">
        <v>1420</v>
      </c>
      <c r="G99" s="40" t="s">
        <v>2685</v>
      </c>
      <c r="H99" s="41" t="s">
        <v>536</v>
      </c>
      <c r="I99" s="41" t="s">
        <v>537</v>
      </c>
      <c r="J99" s="40">
        <v>26150</v>
      </c>
      <c r="K99" s="40">
        <v>0</v>
      </c>
      <c r="L99" s="40"/>
      <c r="M99" s="40"/>
      <c r="N99" s="40"/>
      <c r="O99" s="40"/>
      <c r="P99" s="42" t="s">
        <v>539</v>
      </c>
      <c r="Q99" s="43" t="s">
        <v>2099</v>
      </c>
      <c r="R99" s="38" t="s">
        <v>1716</v>
      </c>
      <c r="S99" s="42">
        <v>627640920</v>
      </c>
      <c r="U99" s="28" t="str">
        <f t="shared" si="2"/>
        <v>DIE E.M.PU CHABESTAN</v>
      </c>
      <c r="V99" s="25" t="str">
        <f t="shared" si="3"/>
        <v>0606T</v>
      </c>
    </row>
    <row r="100" spans="1:22" ht="16.5" customHeight="1" x14ac:dyDescent="0.25">
      <c r="A100" s="41" t="s">
        <v>538</v>
      </c>
      <c r="B100" s="40" t="s">
        <v>9</v>
      </c>
      <c r="C100" s="40" t="s">
        <v>3107</v>
      </c>
      <c r="D100" s="40" t="s">
        <v>3108</v>
      </c>
      <c r="E100" s="38" t="s">
        <v>1244</v>
      </c>
      <c r="F100" s="39" t="s">
        <v>1421</v>
      </c>
      <c r="G100" s="40" t="s">
        <v>2685</v>
      </c>
      <c r="H100" s="41" t="s">
        <v>536</v>
      </c>
      <c r="I100" s="41" t="s">
        <v>1245</v>
      </c>
      <c r="J100" s="40">
        <v>26150</v>
      </c>
      <c r="K100" s="40">
        <v>0</v>
      </c>
      <c r="L100" s="40"/>
      <c r="M100" s="40">
        <v>1</v>
      </c>
      <c r="N100" s="40"/>
      <c r="O100" s="40"/>
      <c r="P100" s="42" t="s">
        <v>1246</v>
      </c>
      <c r="Q100" s="43" t="s">
        <v>2098</v>
      </c>
      <c r="R100" s="38" t="s">
        <v>2860</v>
      </c>
      <c r="S100" s="42">
        <v>686220843</v>
      </c>
      <c r="U100" s="28" t="str">
        <f t="shared" si="2"/>
        <v>DIE E.E.PU CHABESTAN</v>
      </c>
      <c r="V100" s="25" t="str">
        <f t="shared" si="3"/>
        <v>1255Y</v>
      </c>
    </row>
    <row r="101" spans="1:22" ht="16.5" customHeight="1" x14ac:dyDescent="0.2">
      <c r="A101" s="41" t="s">
        <v>542</v>
      </c>
      <c r="B101" s="40" t="s">
        <v>9</v>
      </c>
      <c r="C101" s="40" t="s">
        <v>3107</v>
      </c>
      <c r="D101" s="40" t="s">
        <v>3108</v>
      </c>
      <c r="E101" s="38" t="s">
        <v>540</v>
      </c>
      <c r="F101" s="39" t="s">
        <v>1420</v>
      </c>
      <c r="G101" s="40" t="s">
        <v>2685</v>
      </c>
      <c r="H101" s="41"/>
      <c r="I101" s="41" t="s">
        <v>541</v>
      </c>
      <c r="J101" s="40">
        <v>26220</v>
      </c>
      <c r="K101" s="40">
        <v>0</v>
      </c>
      <c r="L101" s="40"/>
      <c r="M101" s="40"/>
      <c r="N101" s="40"/>
      <c r="O101" s="40"/>
      <c r="P101" s="129">
        <v>469260255</v>
      </c>
      <c r="Q101" s="43" t="s">
        <v>2101</v>
      </c>
      <c r="R101" s="44" t="s">
        <v>1717</v>
      </c>
      <c r="S101" s="42">
        <v>676394070</v>
      </c>
      <c r="T101" s="130" t="s">
        <v>3097</v>
      </c>
      <c r="U101" s="28" t="str">
        <f t="shared" si="2"/>
        <v xml:space="preserve">DIEULEFIT E.M.PU </v>
      </c>
      <c r="V101" s="25" t="str">
        <f t="shared" si="3"/>
        <v>0607U</v>
      </c>
    </row>
    <row r="102" spans="1:22" ht="16.5" customHeight="1" x14ac:dyDescent="0.2">
      <c r="A102" s="41" t="s">
        <v>542</v>
      </c>
      <c r="B102" s="40" t="s">
        <v>9</v>
      </c>
      <c r="C102" s="40" t="s">
        <v>3107</v>
      </c>
      <c r="D102" s="40" t="s">
        <v>3108</v>
      </c>
      <c r="E102" s="38" t="s">
        <v>879</v>
      </c>
      <c r="F102" s="39" t="s">
        <v>1421</v>
      </c>
      <c r="G102" s="40" t="s">
        <v>2685</v>
      </c>
      <c r="H102" s="41" t="s">
        <v>880</v>
      </c>
      <c r="I102" s="41" t="s">
        <v>880</v>
      </c>
      <c r="J102" s="40">
        <v>26220</v>
      </c>
      <c r="K102" s="40">
        <v>0</v>
      </c>
      <c r="L102" s="40"/>
      <c r="M102" s="40"/>
      <c r="N102" s="40"/>
      <c r="O102" s="40"/>
      <c r="P102" s="129">
        <v>469260252</v>
      </c>
      <c r="Q102" s="43" t="s">
        <v>2100</v>
      </c>
      <c r="R102" s="44" t="s">
        <v>1542</v>
      </c>
      <c r="S102" s="42">
        <v>624092069</v>
      </c>
      <c r="T102" s="130" t="s">
        <v>3098</v>
      </c>
      <c r="U102" s="28" t="str">
        <f t="shared" si="2"/>
        <v>DIEULEFIT E.E.PU LE JUNCHER</v>
      </c>
      <c r="V102" s="25" t="str">
        <f t="shared" si="3"/>
        <v>0955X</v>
      </c>
    </row>
    <row r="103" spans="1:22" ht="30" customHeight="1" x14ac:dyDescent="0.2">
      <c r="A103" s="41" t="s">
        <v>1337</v>
      </c>
      <c r="B103" s="40" t="s">
        <v>1523</v>
      </c>
      <c r="C103" s="40" t="s">
        <v>3109</v>
      </c>
      <c r="D103" s="40" t="s">
        <v>3108</v>
      </c>
      <c r="E103" s="38" t="s">
        <v>1336</v>
      </c>
      <c r="F103" s="39" t="s">
        <v>1422</v>
      </c>
      <c r="G103" s="40" t="s">
        <v>2685</v>
      </c>
      <c r="H103" s="41"/>
      <c r="I103" s="41" t="s">
        <v>1416</v>
      </c>
      <c r="J103" s="40">
        <v>26400</v>
      </c>
      <c r="K103" s="40" t="s">
        <v>1973</v>
      </c>
      <c r="L103" s="40" t="s">
        <v>1998</v>
      </c>
      <c r="M103" s="40"/>
      <c r="N103" s="40"/>
      <c r="O103" s="40"/>
      <c r="P103" s="42" t="s">
        <v>1338</v>
      </c>
      <c r="Q103" s="43" t="s">
        <v>2102</v>
      </c>
      <c r="R103" s="44" t="s">
        <v>2920</v>
      </c>
      <c r="S103" s="42" t="s">
        <v>2921</v>
      </c>
      <c r="T103" s="119" t="s">
        <v>3026</v>
      </c>
      <c r="U103" s="28" t="str">
        <f t="shared" si="2"/>
        <v xml:space="preserve">DIVAJEU E.P.PU </v>
      </c>
      <c r="V103" s="25" t="str">
        <f t="shared" si="3"/>
        <v>1377F</v>
      </c>
    </row>
    <row r="104" spans="1:22" ht="16.5" customHeight="1" x14ac:dyDescent="0.25">
      <c r="A104" s="41" t="s">
        <v>546</v>
      </c>
      <c r="B104" s="40" t="s">
        <v>16</v>
      </c>
      <c r="C104" s="40" t="s">
        <v>3111</v>
      </c>
      <c r="D104" s="40" t="s">
        <v>3112</v>
      </c>
      <c r="E104" s="38" t="s">
        <v>543</v>
      </c>
      <c r="F104" s="39" t="s">
        <v>1420</v>
      </c>
      <c r="G104" s="40" t="s">
        <v>2685</v>
      </c>
      <c r="H104" s="41" t="s">
        <v>544</v>
      </c>
      <c r="I104" s="41" t="s">
        <v>545</v>
      </c>
      <c r="J104" s="40">
        <v>26290</v>
      </c>
      <c r="K104" s="40">
        <v>0</v>
      </c>
      <c r="L104" s="40"/>
      <c r="M104" s="40"/>
      <c r="N104" s="40"/>
      <c r="O104" s="40"/>
      <c r="P104" s="42" t="s">
        <v>547</v>
      </c>
      <c r="Q104" s="43" t="s">
        <v>2105</v>
      </c>
      <c r="R104" s="39" t="s">
        <v>2846</v>
      </c>
      <c r="S104" s="42" t="s">
        <v>2847</v>
      </c>
      <c r="U104" s="28" t="str">
        <f t="shared" si="2"/>
        <v>DONZERE E.M.PU LES CHENES</v>
      </c>
      <c r="V104" s="25" t="str">
        <f t="shared" si="3"/>
        <v>0608V</v>
      </c>
    </row>
    <row r="105" spans="1:22" ht="16.5" customHeight="1" x14ac:dyDescent="0.25">
      <c r="A105" s="41" t="s">
        <v>546</v>
      </c>
      <c r="B105" s="40" t="s">
        <v>16</v>
      </c>
      <c r="C105" s="40" t="s">
        <v>3111</v>
      </c>
      <c r="D105" s="40" t="s">
        <v>3112</v>
      </c>
      <c r="E105" s="38" t="s">
        <v>548</v>
      </c>
      <c r="F105" s="39" t="s">
        <v>1420</v>
      </c>
      <c r="G105" s="40" t="s">
        <v>2685</v>
      </c>
      <c r="H105" s="41" t="s">
        <v>549</v>
      </c>
      <c r="I105" s="41" t="s">
        <v>550</v>
      </c>
      <c r="J105" s="40">
        <v>26290</v>
      </c>
      <c r="K105" s="40">
        <v>0</v>
      </c>
      <c r="L105" s="40"/>
      <c r="M105" s="40"/>
      <c r="N105" s="40">
        <v>1</v>
      </c>
      <c r="O105" s="40"/>
      <c r="P105" s="42" t="s">
        <v>551</v>
      </c>
      <c r="Q105" s="43" t="s">
        <v>2104</v>
      </c>
      <c r="R105" s="44" t="s">
        <v>2511</v>
      </c>
      <c r="S105" s="42">
        <v>613760248</v>
      </c>
      <c r="U105" s="28" t="str">
        <f t="shared" si="2"/>
        <v>DONZERE E.M.PU AIGUEBELLE</v>
      </c>
      <c r="V105" s="25" t="str">
        <f t="shared" si="3"/>
        <v>0609W</v>
      </c>
    </row>
    <row r="106" spans="1:22" ht="16.5" customHeight="1" x14ac:dyDescent="0.25">
      <c r="A106" s="41" t="s">
        <v>546</v>
      </c>
      <c r="B106" s="40" t="s">
        <v>16</v>
      </c>
      <c r="C106" s="40" t="s">
        <v>3111</v>
      </c>
      <c r="D106" s="40" t="s">
        <v>3112</v>
      </c>
      <c r="E106" s="38" t="s">
        <v>1110</v>
      </c>
      <c r="F106" s="39" t="s">
        <v>1421</v>
      </c>
      <c r="G106" s="40" t="s">
        <v>2685</v>
      </c>
      <c r="H106" s="41" t="s">
        <v>1111</v>
      </c>
      <c r="I106" s="41" t="s">
        <v>1112</v>
      </c>
      <c r="J106" s="40">
        <v>26290</v>
      </c>
      <c r="K106" s="40">
        <v>0</v>
      </c>
      <c r="L106" s="40"/>
      <c r="M106" s="40">
        <v>1</v>
      </c>
      <c r="N106" s="40"/>
      <c r="O106" s="40" t="s">
        <v>3058</v>
      </c>
      <c r="P106" s="42" t="s">
        <v>1113</v>
      </c>
      <c r="Q106" s="43" t="s">
        <v>2103</v>
      </c>
      <c r="R106" s="44" t="s">
        <v>2510</v>
      </c>
      <c r="S106" s="42">
        <v>685782620</v>
      </c>
      <c r="U106" s="28" t="str">
        <f t="shared" si="2"/>
        <v>DONZERE E.E.PU ANDRE JULLIEN</v>
      </c>
      <c r="V106" s="25" t="str">
        <f t="shared" si="3"/>
        <v>1164Z</v>
      </c>
    </row>
    <row r="107" spans="1:22" ht="16.5" customHeight="1" x14ac:dyDescent="0.25">
      <c r="A107" s="41" t="s">
        <v>882</v>
      </c>
      <c r="B107" s="40" t="s">
        <v>43</v>
      </c>
      <c r="C107" s="40" t="s">
        <v>3115</v>
      </c>
      <c r="D107" s="40" t="s">
        <v>3108</v>
      </c>
      <c r="E107" s="38" t="s">
        <v>881</v>
      </c>
      <c r="F107" s="39" t="s">
        <v>1422</v>
      </c>
      <c r="G107" s="40" t="s">
        <v>2685</v>
      </c>
      <c r="H107" s="41" t="s">
        <v>1415</v>
      </c>
      <c r="I107" s="41" t="s">
        <v>2876</v>
      </c>
      <c r="J107" s="40">
        <v>26210</v>
      </c>
      <c r="K107" s="40">
        <v>0</v>
      </c>
      <c r="L107" s="40"/>
      <c r="M107" s="40"/>
      <c r="N107" s="40"/>
      <c r="O107" s="40"/>
      <c r="P107" s="42" t="s">
        <v>883</v>
      </c>
      <c r="Q107" s="43" t="s">
        <v>2106</v>
      </c>
      <c r="R107" s="38" t="s">
        <v>2855</v>
      </c>
      <c r="S107" s="47" t="s">
        <v>2856</v>
      </c>
      <c r="U107" s="28" t="str">
        <f t="shared" si="2"/>
        <v>EPINOUZE E.P.PU G. ET R. BOURG</v>
      </c>
      <c r="V107" s="25" t="str">
        <f t="shared" si="3"/>
        <v>0956Y</v>
      </c>
    </row>
    <row r="108" spans="1:22" ht="16.5" customHeight="1" x14ac:dyDescent="0.25">
      <c r="A108" s="41" t="s">
        <v>121</v>
      </c>
      <c r="B108" s="40" t="s">
        <v>43</v>
      </c>
      <c r="C108" s="40" t="s">
        <v>3115</v>
      </c>
      <c r="D108" s="40" t="s">
        <v>3108</v>
      </c>
      <c r="E108" s="38" t="s">
        <v>119</v>
      </c>
      <c r="F108" s="39" t="s">
        <v>1421</v>
      </c>
      <c r="G108" s="40" t="s">
        <v>2685</v>
      </c>
      <c r="H108" s="41"/>
      <c r="I108" s="41" t="s">
        <v>120</v>
      </c>
      <c r="J108" s="40">
        <v>26600</v>
      </c>
      <c r="K108" s="40" t="s">
        <v>1964</v>
      </c>
      <c r="L108" s="40" t="s">
        <v>1998</v>
      </c>
      <c r="M108" s="40"/>
      <c r="N108" s="40"/>
      <c r="O108" s="40"/>
      <c r="P108" s="42" t="s">
        <v>122</v>
      </c>
      <c r="Q108" s="43" t="s">
        <v>2107</v>
      </c>
      <c r="R108" s="44" t="s">
        <v>1721</v>
      </c>
      <c r="S108" s="42">
        <v>666332550</v>
      </c>
      <c r="U108" s="28" t="str">
        <f t="shared" si="2"/>
        <v xml:space="preserve">EROME E.E.PU </v>
      </c>
      <c r="V108" s="25" t="str">
        <f t="shared" si="3"/>
        <v>0225D</v>
      </c>
    </row>
    <row r="109" spans="1:22" ht="16.5" customHeight="1" x14ac:dyDescent="0.2">
      <c r="A109" s="41" t="s">
        <v>125</v>
      </c>
      <c r="B109" s="40" t="s">
        <v>113</v>
      </c>
      <c r="C109" s="40" t="s">
        <v>3110</v>
      </c>
      <c r="D109" s="40" t="s">
        <v>3108</v>
      </c>
      <c r="E109" s="38" t="s">
        <v>123</v>
      </c>
      <c r="F109" s="39" t="s">
        <v>1422</v>
      </c>
      <c r="G109" s="40" t="s">
        <v>2685</v>
      </c>
      <c r="H109" s="41"/>
      <c r="I109" s="41" t="s">
        <v>124</v>
      </c>
      <c r="J109" s="40">
        <v>26780</v>
      </c>
      <c r="K109" s="40">
        <v>0</v>
      </c>
      <c r="L109" s="40"/>
      <c r="M109" s="40"/>
      <c r="N109" s="40"/>
      <c r="O109" s="40"/>
      <c r="P109" s="42" t="s">
        <v>1402</v>
      </c>
      <c r="Q109" s="43" t="s">
        <v>2108</v>
      </c>
      <c r="R109" s="44" t="s">
        <v>2952</v>
      </c>
      <c r="S109" s="42" t="s">
        <v>2953</v>
      </c>
      <c r="T109" s="119" t="s">
        <v>3050</v>
      </c>
      <c r="U109" s="28" t="str">
        <f t="shared" si="2"/>
        <v xml:space="preserve">ESPELUCHE E.P.PU </v>
      </c>
      <c r="V109" s="25" t="str">
        <f t="shared" si="3"/>
        <v>0227F</v>
      </c>
    </row>
    <row r="110" spans="1:22" ht="16.5" customHeight="1" x14ac:dyDescent="0.25">
      <c r="A110" s="41" t="s">
        <v>129</v>
      </c>
      <c r="B110" s="40" t="s">
        <v>1523</v>
      </c>
      <c r="C110" s="40" t="s">
        <v>3109</v>
      </c>
      <c r="D110" s="40" t="s">
        <v>3108</v>
      </c>
      <c r="E110" s="38" t="s">
        <v>126</v>
      </c>
      <c r="F110" s="39" t="s">
        <v>1422</v>
      </c>
      <c r="G110" s="40" t="s">
        <v>2685</v>
      </c>
      <c r="H110" s="41" t="s">
        <v>127</v>
      </c>
      <c r="I110" s="41" t="s">
        <v>128</v>
      </c>
      <c r="J110" s="40">
        <v>26800</v>
      </c>
      <c r="K110" s="40">
        <v>0</v>
      </c>
      <c r="L110" s="40"/>
      <c r="M110" s="40"/>
      <c r="N110" s="40"/>
      <c r="O110" s="40"/>
      <c r="P110" s="42" t="s">
        <v>130</v>
      </c>
      <c r="Q110" s="43" t="s">
        <v>2111</v>
      </c>
      <c r="R110" s="44" t="s">
        <v>1723</v>
      </c>
      <c r="S110" s="42">
        <v>607942220</v>
      </c>
      <c r="U110" s="28" t="str">
        <f t="shared" si="2"/>
        <v>ETOILE SUR RHONE E.P.PU LA GARE</v>
      </c>
      <c r="V110" s="25" t="str">
        <f t="shared" si="3"/>
        <v>0231K</v>
      </c>
    </row>
    <row r="111" spans="1:22" ht="16.5" customHeight="1" x14ac:dyDescent="0.2">
      <c r="A111" s="41" t="s">
        <v>129</v>
      </c>
      <c r="B111" s="40" t="s">
        <v>1523</v>
      </c>
      <c r="C111" s="40" t="s">
        <v>3109</v>
      </c>
      <c r="D111" s="40" t="s">
        <v>3108</v>
      </c>
      <c r="E111" s="38" t="s">
        <v>937</v>
      </c>
      <c r="F111" s="39" t="s">
        <v>1420</v>
      </c>
      <c r="G111" s="40" t="s">
        <v>2685</v>
      </c>
      <c r="H111" s="41"/>
      <c r="I111" s="41" t="s">
        <v>938</v>
      </c>
      <c r="J111" s="40">
        <v>26800</v>
      </c>
      <c r="K111" s="40">
        <v>0</v>
      </c>
      <c r="L111" s="40"/>
      <c r="M111" s="40"/>
      <c r="N111" s="40"/>
      <c r="O111" s="40"/>
      <c r="P111" s="42" t="s">
        <v>939</v>
      </c>
      <c r="Q111" s="43" t="s">
        <v>2110</v>
      </c>
      <c r="R111" s="44" t="s">
        <v>2922</v>
      </c>
      <c r="S111" s="42" t="s">
        <v>2923</v>
      </c>
      <c r="T111" s="119" t="s">
        <v>3026</v>
      </c>
      <c r="U111" s="28" t="str">
        <f t="shared" si="2"/>
        <v xml:space="preserve">ETOILE SUR RHONE E.M.PU </v>
      </c>
      <c r="V111" s="25" t="str">
        <f t="shared" si="3"/>
        <v>0981A</v>
      </c>
    </row>
    <row r="112" spans="1:22" ht="16.5" customHeight="1" x14ac:dyDescent="0.25">
      <c r="A112" s="41" t="s">
        <v>129</v>
      </c>
      <c r="B112" s="40" t="s">
        <v>1523</v>
      </c>
      <c r="C112" s="40" t="s">
        <v>3109</v>
      </c>
      <c r="D112" s="40" t="s">
        <v>3108</v>
      </c>
      <c r="E112" s="38" t="s">
        <v>1161</v>
      </c>
      <c r="F112" s="39" t="s">
        <v>1421</v>
      </c>
      <c r="G112" s="40" t="s">
        <v>2685</v>
      </c>
      <c r="H112" s="41" t="s">
        <v>191</v>
      </c>
      <c r="I112" s="41" t="s">
        <v>938</v>
      </c>
      <c r="J112" s="40">
        <v>26800</v>
      </c>
      <c r="K112" s="40">
        <v>0</v>
      </c>
      <c r="L112" s="40"/>
      <c r="M112" s="40"/>
      <c r="N112" s="40"/>
      <c r="O112" s="40"/>
      <c r="P112" s="42" t="s">
        <v>1162</v>
      </c>
      <c r="Q112" s="43" t="s">
        <v>2109</v>
      </c>
      <c r="R112" s="44" t="s">
        <v>1722</v>
      </c>
      <c r="S112" s="42">
        <v>675371696</v>
      </c>
      <c r="U112" s="28" t="str">
        <f t="shared" si="2"/>
        <v>ETOILE SUR RHONE E.E.PU VILLAGE</v>
      </c>
      <c r="V112" s="25" t="str">
        <f t="shared" si="3"/>
        <v>1204T</v>
      </c>
    </row>
    <row r="113" spans="1:22" ht="16.5" customHeight="1" x14ac:dyDescent="0.25">
      <c r="A113" s="41" t="s">
        <v>132</v>
      </c>
      <c r="B113" s="40" t="s">
        <v>1523</v>
      </c>
      <c r="C113" s="40" t="s">
        <v>3109</v>
      </c>
      <c r="D113" s="40" t="s">
        <v>3108</v>
      </c>
      <c r="E113" s="38" t="s">
        <v>131</v>
      </c>
      <c r="F113" s="39" t="s">
        <v>1422</v>
      </c>
      <c r="G113" s="40" t="s">
        <v>2685</v>
      </c>
      <c r="H113" s="41"/>
      <c r="I113" s="41" t="s">
        <v>2733</v>
      </c>
      <c r="J113" s="40">
        <v>26400</v>
      </c>
      <c r="K113" s="40">
        <v>0</v>
      </c>
      <c r="L113" s="40"/>
      <c r="M113" s="40"/>
      <c r="N113" s="40"/>
      <c r="O113" s="40"/>
      <c r="P113" s="42">
        <v>475253991</v>
      </c>
      <c r="Q113" s="43" t="s">
        <v>2112</v>
      </c>
      <c r="R113" s="44" t="s">
        <v>1543</v>
      </c>
      <c r="S113" s="42">
        <v>687211252</v>
      </c>
      <c r="U113" s="28" t="str">
        <f t="shared" si="2"/>
        <v xml:space="preserve">EURRE E.P.PU </v>
      </c>
      <c r="V113" s="25" t="str">
        <f t="shared" si="3"/>
        <v>0234N</v>
      </c>
    </row>
    <row r="114" spans="1:22" ht="16.5" customHeight="1" x14ac:dyDescent="0.25">
      <c r="A114" s="41" t="s">
        <v>135</v>
      </c>
      <c r="B114" s="40" t="s">
        <v>1527</v>
      </c>
      <c r="C114" s="40" t="s">
        <v>3113</v>
      </c>
      <c r="D114" s="40" t="s">
        <v>3108</v>
      </c>
      <c r="E114" s="38" t="s">
        <v>133</v>
      </c>
      <c r="F114" s="39" t="s">
        <v>1421</v>
      </c>
      <c r="G114" s="40" t="s">
        <v>2685</v>
      </c>
      <c r="H114" s="41" t="s">
        <v>1387</v>
      </c>
      <c r="I114" s="41" t="s">
        <v>134</v>
      </c>
      <c r="J114" s="40">
        <v>26730</v>
      </c>
      <c r="K114" s="40">
        <v>0</v>
      </c>
      <c r="L114" s="40"/>
      <c r="M114" s="40"/>
      <c r="N114" s="40"/>
      <c r="O114" s="40"/>
      <c r="P114" s="42" t="s">
        <v>136</v>
      </c>
      <c r="Q114" s="43" t="s">
        <v>2114</v>
      </c>
      <c r="R114" s="44" t="s">
        <v>1724</v>
      </c>
      <c r="S114" s="42">
        <v>683046219</v>
      </c>
      <c r="U114" s="28" t="str">
        <f t="shared" si="2"/>
        <v>EYMEUX E.E.PU BERNARD PIRAS</v>
      </c>
      <c r="V114" s="25" t="str">
        <f t="shared" si="3"/>
        <v>0238T</v>
      </c>
    </row>
    <row r="115" spans="1:22" ht="16.5" customHeight="1" x14ac:dyDescent="0.25">
      <c r="A115" s="41" t="s">
        <v>135</v>
      </c>
      <c r="B115" s="40" t="s">
        <v>1527</v>
      </c>
      <c r="C115" s="40" t="s">
        <v>3113</v>
      </c>
      <c r="D115" s="40" t="s">
        <v>3108</v>
      </c>
      <c r="E115" s="38" t="s">
        <v>1192</v>
      </c>
      <c r="F115" s="39" t="s">
        <v>1420</v>
      </c>
      <c r="G115" s="40" t="s">
        <v>2685</v>
      </c>
      <c r="H115" s="41" t="s">
        <v>1193</v>
      </c>
      <c r="I115" s="41" t="s">
        <v>2734</v>
      </c>
      <c r="J115" s="40">
        <v>26730</v>
      </c>
      <c r="K115" s="40">
        <v>0</v>
      </c>
      <c r="L115" s="40"/>
      <c r="M115" s="40"/>
      <c r="N115" s="40"/>
      <c r="O115" s="40"/>
      <c r="P115" s="42" t="s">
        <v>1194</v>
      </c>
      <c r="Q115" s="43" t="s">
        <v>2113</v>
      </c>
      <c r="R115" s="44" t="s">
        <v>1725</v>
      </c>
      <c r="S115" s="42">
        <v>687538678</v>
      </c>
      <c r="U115" s="28" t="str">
        <f t="shared" si="2"/>
        <v>EYMEUX E.M.PU L'ECANCIERE</v>
      </c>
      <c r="V115" s="25" t="str">
        <f t="shared" si="3"/>
        <v>1217G</v>
      </c>
    </row>
    <row r="116" spans="1:22" ht="16.5" customHeight="1" x14ac:dyDescent="0.25">
      <c r="A116" s="41" t="s">
        <v>666</v>
      </c>
      <c r="B116" s="40" t="s">
        <v>43</v>
      </c>
      <c r="C116" s="40" t="s">
        <v>3115</v>
      </c>
      <c r="D116" s="40" t="s">
        <v>3108</v>
      </c>
      <c r="E116" s="38" t="s">
        <v>665</v>
      </c>
      <c r="F116" s="39" t="s">
        <v>1421</v>
      </c>
      <c r="G116" s="40" t="s">
        <v>2685</v>
      </c>
      <c r="H116" s="41"/>
      <c r="I116" s="41" t="s">
        <v>2735</v>
      </c>
      <c r="J116" s="40">
        <v>26240</v>
      </c>
      <c r="K116" s="40" t="s">
        <v>1960</v>
      </c>
      <c r="L116" s="40" t="s">
        <v>1998</v>
      </c>
      <c r="M116" s="40"/>
      <c r="N116" s="40"/>
      <c r="O116" s="40"/>
      <c r="P116" s="42" t="s">
        <v>667</v>
      </c>
      <c r="Q116" s="43" t="s">
        <v>2115</v>
      </c>
      <c r="R116" s="44" t="s">
        <v>1726</v>
      </c>
      <c r="S116" s="42">
        <v>671742119</v>
      </c>
      <c r="U116" s="28" t="str">
        <f t="shared" si="2"/>
        <v xml:space="preserve">FAY LE CLOS E.E.PU </v>
      </c>
      <c r="V116" s="25" t="str">
        <f t="shared" si="3"/>
        <v>0661C</v>
      </c>
    </row>
    <row r="117" spans="1:22" ht="16.5" customHeight="1" x14ac:dyDescent="0.25">
      <c r="A117" s="41" t="s">
        <v>671</v>
      </c>
      <c r="B117" s="40" t="s">
        <v>1527</v>
      </c>
      <c r="C117" s="40" t="s">
        <v>3113</v>
      </c>
      <c r="D117" s="40" t="s">
        <v>3108</v>
      </c>
      <c r="E117" s="38" t="s">
        <v>670</v>
      </c>
      <c r="F117" s="39" t="s">
        <v>1421</v>
      </c>
      <c r="G117" s="40" t="s">
        <v>2685</v>
      </c>
      <c r="H117" s="41"/>
      <c r="I117" s="41" t="s">
        <v>50</v>
      </c>
      <c r="J117" s="40">
        <v>26750</v>
      </c>
      <c r="K117" s="40">
        <v>0</v>
      </c>
      <c r="L117" s="40"/>
      <c r="M117" s="40"/>
      <c r="N117" s="40"/>
      <c r="O117" s="40"/>
      <c r="P117" s="42" t="s">
        <v>672</v>
      </c>
      <c r="Q117" s="43" t="s">
        <v>2116</v>
      </c>
      <c r="R117" s="44" t="s">
        <v>1727</v>
      </c>
      <c r="S117" s="42">
        <v>688554800</v>
      </c>
      <c r="U117" s="28" t="str">
        <f t="shared" si="2"/>
        <v xml:space="preserve">GENISSIEUX E.E.PU </v>
      </c>
      <c r="V117" s="25" t="str">
        <f t="shared" si="3"/>
        <v>0667J</v>
      </c>
    </row>
    <row r="118" spans="1:22" ht="28.5" customHeight="1" x14ac:dyDescent="0.25">
      <c r="A118" s="41" t="s">
        <v>671</v>
      </c>
      <c r="B118" s="40" t="s">
        <v>1527</v>
      </c>
      <c r="C118" s="40" t="s">
        <v>3113</v>
      </c>
      <c r="D118" s="40" t="s">
        <v>3108</v>
      </c>
      <c r="E118" s="38" t="s">
        <v>1114</v>
      </c>
      <c r="F118" s="39" t="s">
        <v>1420</v>
      </c>
      <c r="G118" s="40" t="s">
        <v>2685</v>
      </c>
      <c r="H118" s="41"/>
      <c r="I118" s="41" t="s">
        <v>1115</v>
      </c>
      <c r="J118" s="40">
        <v>26750</v>
      </c>
      <c r="K118" s="40">
        <v>0</v>
      </c>
      <c r="L118" s="40"/>
      <c r="M118" s="40"/>
      <c r="N118" s="40"/>
      <c r="O118" s="40"/>
      <c r="P118" s="42" t="s">
        <v>1116</v>
      </c>
      <c r="Q118" s="43" t="s">
        <v>2117</v>
      </c>
      <c r="R118" s="44" t="s">
        <v>1728</v>
      </c>
      <c r="S118" s="42">
        <v>608039777</v>
      </c>
      <c r="U118" s="28" t="str">
        <f t="shared" si="2"/>
        <v xml:space="preserve">GENISSIEUX E.M.PU </v>
      </c>
      <c r="V118" s="25" t="str">
        <f t="shared" si="3"/>
        <v>1165A</v>
      </c>
    </row>
    <row r="119" spans="1:22" ht="16.5" customHeight="1" x14ac:dyDescent="0.25">
      <c r="A119" s="41" t="s">
        <v>676</v>
      </c>
      <c r="B119" s="40" t="s">
        <v>43</v>
      </c>
      <c r="C119" s="40" t="s">
        <v>3115</v>
      </c>
      <c r="D119" s="40" t="s">
        <v>3108</v>
      </c>
      <c r="E119" s="38" t="s">
        <v>673</v>
      </c>
      <c r="F119" s="39" t="s">
        <v>1421</v>
      </c>
      <c r="G119" s="40" t="s">
        <v>2685</v>
      </c>
      <c r="H119" s="41" t="s">
        <v>674</v>
      </c>
      <c r="I119" s="41" t="s">
        <v>675</v>
      </c>
      <c r="J119" s="40">
        <v>26600</v>
      </c>
      <c r="K119" s="40" t="s">
        <v>1964</v>
      </c>
      <c r="L119" s="40" t="s">
        <v>1998</v>
      </c>
      <c r="M119" s="40"/>
      <c r="N119" s="40"/>
      <c r="O119" s="40"/>
      <c r="P119" s="42" t="s">
        <v>677</v>
      </c>
      <c r="Q119" s="43" t="s">
        <v>2118</v>
      </c>
      <c r="R119" s="48" t="s">
        <v>2462</v>
      </c>
      <c r="S119" s="49" t="s">
        <v>2821</v>
      </c>
      <c r="U119" s="28" t="str">
        <f t="shared" si="2"/>
        <v>GERVANS E.E.PU JEAN MERMOZ</v>
      </c>
      <c r="V119" s="25" t="str">
        <f t="shared" si="3"/>
        <v>0668K</v>
      </c>
    </row>
    <row r="120" spans="1:22" ht="16.5" customHeight="1" x14ac:dyDescent="0.25">
      <c r="A120" s="41" t="s">
        <v>679</v>
      </c>
      <c r="B120" s="40" t="s">
        <v>1527</v>
      </c>
      <c r="C120" s="40" t="s">
        <v>3113</v>
      </c>
      <c r="D120" s="40" t="s">
        <v>3108</v>
      </c>
      <c r="E120" s="38" t="s">
        <v>678</v>
      </c>
      <c r="F120" s="39" t="s">
        <v>1422</v>
      </c>
      <c r="G120" s="40" t="s">
        <v>2685</v>
      </c>
      <c r="H120" s="41"/>
      <c r="I120" s="41" t="s">
        <v>2736</v>
      </c>
      <c r="J120" s="40">
        <v>26750</v>
      </c>
      <c r="K120" s="40">
        <v>0</v>
      </c>
      <c r="L120" s="40"/>
      <c r="M120" s="40"/>
      <c r="N120" s="40"/>
      <c r="O120" s="40"/>
      <c r="P120" s="42" t="s">
        <v>680</v>
      </c>
      <c r="Q120" s="43" t="s">
        <v>2119</v>
      </c>
      <c r="R120" s="44" t="s">
        <v>1544</v>
      </c>
      <c r="S120" s="42">
        <v>698455613</v>
      </c>
      <c r="U120" s="28" t="str">
        <f t="shared" si="2"/>
        <v xml:space="preserve">GEYSSANS E.P.PU </v>
      </c>
      <c r="V120" s="25" t="str">
        <f t="shared" si="3"/>
        <v>0669L</v>
      </c>
    </row>
    <row r="121" spans="1:22" ht="16.5" customHeight="1" x14ac:dyDescent="0.25">
      <c r="A121" s="41" t="s">
        <v>688</v>
      </c>
      <c r="B121" s="40" t="s">
        <v>1523</v>
      </c>
      <c r="C121" s="40" t="s">
        <v>3109</v>
      </c>
      <c r="D121" s="40" t="s">
        <v>3108</v>
      </c>
      <c r="E121" s="38" t="s">
        <v>687</v>
      </c>
      <c r="F121" s="39" t="s">
        <v>1422</v>
      </c>
      <c r="G121" s="40" t="s">
        <v>2685</v>
      </c>
      <c r="H121" s="41" t="s">
        <v>1417</v>
      </c>
      <c r="I121" s="41" t="s">
        <v>2737</v>
      </c>
      <c r="J121" s="40">
        <v>26400</v>
      </c>
      <c r="K121" s="40">
        <v>0</v>
      </c>
      <c r="L121" s="40"/>
      <c r="M121" s="40"/>
      <c r="N121" s="40"/>
      <c r="O121" s="40"/>
      <c r="P121" s="42" t="s">
        <v>689</v>
      </c>
      <c r="Q121" s="43" t="s">
        <v>2120</v>
      </c>
      <c r="R121" s="44" t="s">
        <v>1729</v>
      </c>
      <c r="S121" s="42">
        <v>695879722</v>
      </c>
      <c r="U121" s="28" t="str">
        <f t="shared" si="2"/>
        <v>GRANE E.P.PU L'ESPERANCE</v>
      </c>
      <c r="V121" s="25" t="str">
        <f t="shared" si="3"/>
        <v>0677V</v>
      </c>
    </row>
    <row r="122" spans="1:22" ht="16.5" customHeight="1" x14ac:dyDescent="0.25">
      <c r="A122" s="41" t="s">
        <v>685</v>
      </c>
      <c r="B122" s="40" t="s">
        <v>1527</v>
      </c>
      <c r="C122" s="40" t="s">
        <v>3113</v>
      </c>
      <c r="D122" s="40" t="s">
        <v>3108</v>
      </c>
      <c r="E122" s="38" t="s">
        <v>683</v>
      </c>
      <c r="F122" s="39" t="s">
        <v>1422</v>
      </c>
      <c r="G122" s="40" t="s">
        <v>2685</v>
      </c>
      <c r="H122" s="41"/>
      <c r="I122" s="41" t="s">
        <v>684</v>
      </c>
      <c r="J122" s="40">
        <v>26600</v>
      </c>
      <c r="K122" s="40">
        <v>0</v>
      </c>
      <c r="L122" s="40"/>
      <c r="M122" s="40"/>
      <c r="N122" s="40"/>
      <c r="O122" s="40"/>
      <c r="P122" s="42" t="s">
        <v>686</v>
      </c>
      <c r="Q122" s="43" t="s">
        <v>2121</v>
      </c>
      <c r="R122" s="38" t="s">
        <v>2491</v>
      </c>
      <c r="S122" s="42">
        <v>686595565</v>
      </c>
      <c r="U122" s="28" t="str">
        <f t="shared" si="2"/>
        <v xml:space="preserve">GRANGES LES BEAUMONT E.P.PU </v>
      </c>
      <c r="V122" s="25" t="str">
        <f t="shared" si="3"/>
        <v>0675T</v>
      </c>
    </row>
    <row r="123" spans="1:22" ht="16.5" customHeight="1" x14ac:dyDescent="0.25">
      <c r="A123" s="41" t="s">
        <v>1069</v>
      </c>
      <c r="B123" s="40" t="s">
        <v>113</v>
      </c>
      <c r="C123" s="40" t="s">
        <v>3110</v>
      </c>
      <c r="D123" s="40" t="s">
        <v>3108</v>
      </c>
      <c r="E123" s="38" t="s">
        <v>1066</v>
      </c>
      <c r="F123" s="39" t="s">
        <v>1422</v>
      </c>
      <c r="G123" s="40" t="s">
        <v>2685</v>
      </c>
      <c r="H123" s="41" t="s">
        <v>1067</v>
      </c>
      <c r="I123" s="41" t="s">
        <v>1068</v>
      </c>
      <c r="J123" s="40">
        <v>26230</v>
      </c>
      <c r="K123" s="40">
        <v>0</v>
      </c>
      <c r="L123" s="40"/>
      <c r="M123" s="40"/>
      <c r="N123" s="40"/>
      <c r="O123" s="40"/>
      <c r="P123" s="42" t="s">
        <v>1070</v>
      </c>
      <c r="Q123" s="43" t="s">
        <v>2122</v>
      </c>
      <c r="R123" s="44" t="s">
        <v>1730</v>
      </c>
      <c r="S123" s="42">
        <v>677169124</v>
      </c>
      <c r="U123" s="28" t="str">
        <f t="shared" si="2"/>
        <v>GRIGNAN E.P.PU EMILE LOUBET</v>
      </c>
      <c r="V123" s="25" t="str">
        <f t="shared" si="3"/>
        <v>1120B</v>
      </c>
    </row>
    <row r="124" spans="1:22" ht="16.5" customHeight="1" x14ac:dyDescent="0.25">
      <c r="A124" s="41" t="s">
        <v>1279</v>
      </c>
      <c r="B124" s="40" t="s">
        <v>43</v>
      </c>
      <c r="C124" s="40" t="s">
        <v>3115</v>
      </c>
      <c r="D124" s="40" t="s">
        <v>3108</v>
      </c>
      <c r="E124" s="38" t="s">
        <v>1276</v>
      </c>
      <c r="F124" s="39" t="s">
        <v>1422</v>
      </c>
      <c r="G124" s="40" t="s">
        <v>2685</v>
      </c>
      <c r="H124" s="41" t="s">
        <v>1277</v>
      </c>
      <c r="I124" s="41" t="s">
        <v>1278</v>
      </c>
      <c r="J124" s="40">
        <v>26390</v>
      </c>
      <c r="K124" s="40">
        <v>0</v>
      </c>
      <c r="L124" s="40"/>
      <c r="M124" s="40"/>
      <c r="N124" s="40"/>
      <c r="O124" s="40"/>
      <c r="P124" s="42" t="s">
        <v>1280</v>
      </c>
      <c r="Q124" s="43" t="s">
        <v>2123</v>
      </c>
      <c r="R124" s="44" t="s">
        <v>1731</v>
      </c>
      <c r="S124" s="42">
        <v>645169953</v>
      </c>
      <c r="U124" s="28" t="str">
        <f t="shared" si="2"/>
        <v>HAUTERIVES E.P.PU GENERAL MIRIBEL</v>
      </c>
      <c r="V124" s="25" t="str">
        <f t="shared" si="3"/>
        <v>1295S</v>
      </c>
    </row>
    <row r="125" spans="1:22" ht="16.5" customHeight="1" x14ac:dyDescent="0.25">
      <c r="A125" s="41" t="s">
        <v>1023</v>
      </c>
      <c r="B125" s="40" t="s">
        <v>1527</v>
      </c>
      <c r="C125" s="40" t="s">
        <v>3113</v>
      </c>
      <c r="D125" s="40" t="s">
        <v>3108</v>
      </c>
      <c r="E125" s="38" t="s">
        <v>1021</v>
      </c>
      <c r="F125" s="39" t="s">
        <v>1422</v>
      </c>
      <c r="G125" s="40" t="s">
        <v>2685</v>
      </c>
      <c r="H125" s="41"/>
      <c r="I125" s="41" t="s">
        <v>1022</v>
      </c>
      <c r="J125" s="40">
        <v>26730</v>
      </c>
      <c r="K125" s="40">
        <v>0</v>
      </c>
      <c r="L125" s="40"/>
      <c r="M125" s="40"/>
      <c r="N125" s="40"/>
      <c r="O125" s="40"/>
      <c r="P125" s="42" t="s">
        <v>1024</v>
      </c>
      <c r="Q125" s="43" t="s">
        <v>2124</v>
      </c>
      <c r="R125" s="44" t="s">
        <v>1732</v>
      </c>
      <c r="S125" s="42">
        <v>621632530</v>
      </c>
      <c r="U125" s="28" t="str">
        <f t="shared" si="2"/>
        <v xml:space="preserve">HOSTUN E.P.PU </v>
      </c>
      <c r="V125" s="25" t="str">
        <f t="shared" si="3"/>
        <v>1037L</v>
      </c>
    </row>
    <row r="126" spans="1:22" ht="16.5" customHeight="1" x14ac:dyDescent="0.25">
      <c r="A126" s="41" t="s">
        <v>694</v>
      </c>
      <c r="B126" s="40" t="s">
        <v>1527</v>
      </c>
      <c r="C126" s="40" t="s">
        <v>3113</v>
      </c>
      <c r="D126" s="40" t="s">
        <v>3108</v>
      </c>
      <c r="E126" s="38" t="s">
        <v>692</v>
      </c>
      <c r="F126" s="39" t="s">
        <v>1421</v>
      </c>
      <c r="G126" s="40" t="s">
        <v>2685</v>
      </c>
      <c r="H126" s="41" t="s">
        <v>693</v>
      </c>
      <c r="I126" s="41" t="s">
        <v>2738</v>
      </c>
      <c r="J126" s="40">
        <v>26300</v>
      </c>
      <c r="K126" s="40">
        <v>0</v>
      </c>
      <c r="L126" s="40"/>
      <c r="M126" s="40"/>
      <c r="N126" s="40"/>
      <c r="O126" s="40"/>
      <c r="P126" s="42" t="s">
        <v>695</v>
      </c>
      <c r="Q126" s="43" t="s">
        <v>2125</v>
      </c>
      <c r="R126" s="44" t="s">
        <v>1733</v>
      </c>
      <c r="S126" s="42">
        <v>620237759</v>
      </c>
      <c r="U126" s="28" t="str">
        <f t="shared" si="2"/>
        <v>JAILLANS E.E.PU FRANCOIS EYNARD</v>
      </c>
      <c r="V126" s="25" t="str">
        <f t="shared" si="3"/>
        <v>0689H</v>
      </c>
    </row>
    <row r="127" spans="1:22" ht="16.5" customHeight="1" x14ac:dyDescent="0.25">
      <c r="A127" s="41" t="s">
        <v>1946</v>
      </c>
      <c r="B127" s="40" t="s">
        <v>113</v>
      </c>
      <c r="C127" s="40" t="s">
        <v>3110</v>
      </c>
      <c r="D127" s="40" t="s">
        <v>3108</v>
      </c>
      <c r="E127" s="38" t="s">
        <v>849</v>
      </c>
      <c r="F127" s="39" t="s">
        <v>1422</v>
      </c>
      <c r="G127" s="40" t="s">
        <v>2685</v>
      </c>
      <c r="H127" s="41"/>
      <c r="I127" s="41" t="s">
        <v>850</v>
      </c>
      <c r="J127" s="40">
        <v>26160</v>
      </c>
      <c r="K127" s="40">
        <v>0</v>
      </c>
      <c r="L127" s="40"/>
      <c r="M127" s="40"/>
      <c r="N127" s="40"/>
      <c r="O127" s="40"/>
      <c r="P127" s="42" t="s">
        <v>851</v>
      </c>
      <c r="Q127" s="43" t="s">
        <v>2126</v>
      </c>
      <c r="R127" s="44" t="s">
        <v>1734</v>
      </c>
      <c r="S127" s="42">
        <v>643087724</v>
      </c>
      <c r="U127" s="28" t="str">
        <f t="shared" si="2"/>
        <v xml:space="preserve">LA BATIE ROLLAND E.P.PU </v>
      </c>
      <c r="V127" s="25" t="str">
        <f t="shared" si="3"/>
        <v>0889A</v>
      </c>
    </row>
    <row r="128" spans="1:22" ht="16.5" customHeight="1" x14ac:dyDescent="0.25">
      <c r="A128" s="41" t="s">
        <v>1938</v>
      </c>
      <c r="B128" s="40" t="s">
        <v>1523</v>
      </c>
      <c r="C128" s="40" t="s">
        <v>3109</v>
      </c>
      <c r="D128" s="40" t="s">
        <v>3108</v>
      </c>
      <c r="E128" s="38" t="s">
        <v>471</v>
      </c>
      <c r="F128" s="39" t="s">
        <v>1421</v>
      </c>
      <c r="G128" s="40" t="s">
        <v>2685</v>
      </c>
      <c r="H128" s="41"/>
      <c r="I128" s="41" t="s">
        <v>7</v>
      </c>
      <c r="J128" s="40">
        <v>26120</v>
      </c>
      <c r="K128" s="40" t="s">
        <v>1968</v>
      </c>
      <c r="L128" s="40" t="s">
        <v>1998</v>
      </c>
      <c r="M128" s="40"/>
      <c r="N128" s="40"/>
      <c r="O128" s="40"/>
      <c r="P128" s="42" t="s">
        <v>472</v>
      </c>
      <c r="Q128" s="43" t="s">
        <v>2127</v>
      </c>
      <c r="R128" s="38" t="s">
        <v>1545</v>
      </c>
      <c r="S128" s="50" t="s">
        <v>2454</v>
      </c>
      <c r="U128" s="28" t="str">
        <f t="shared" si="2"/>
        <v xml:space="preserve">LA BAUME CORNILLANE E.E.PU </v>
      </c>
      <c r="V128" s="25" t="str">
        <f t="shared" si="3"/>
        <v>0568B</v>
      </c>
    </row>
    <row r="129" spans="1:22" ht="16.5" customHeight="1" x14ac:dyDescent="0.25">
      <c r="A129" s="41" t="s">
        <v>3118</v>
      </c>
      <c r="B129" s="40" t="s">
        <v>1527</v>
      </c>
      <c r="C129" s="40" t="s">
        <v>3113</v>
      </c>
      <c r="D129" s="40" t="s">
        <v>3108</v>
      </c>
      <c r="E129" s="38" t="s">
        <v>469</v>
      </c>
      <c r="F129" s="39" t="s">
        <v>1421</v>
      </c>
      <c r="G129" s="40" t="s">
        <v>2685</v>
      </c>
      <c r="H129" s="41" t="s">
        <v>1389</v>
      </c>
      <c r="I129" s="41" t="s">
        <v>2739</v>
      </c>
      <c r="J129" s="40">
        <v>26730</v>
      </c>
      <c r="K129" s="40">
        <v>0</v>
      </c>
      <c r="L129" s="40"/>
      <c r="M129" s="40"/>
      <c r="N129" s="40"/>
      <c r="O129" s="40"/>
      <c r="P129" s="42" t="s">
        <v>470</v>
      </c>
      <c r="Q129" s="43" t="s">
        <v>2128</v>
      </c>
      <c r="R129" s="44" t="s">
        <v>1735</v>
      </c>
      <c r="S129" s="42">
        <v>476367133</v>
      </c>
      <c r="U129" s="28" t="str">
        <f t="shared" si="2"/>
        <v>LA BAUME D'HOSTUN E.E.PU VICTOR BOIRON</v>
      </c>
      <c r="V129" s="25" t="str">
        <f t="shared" si="3"/>
        <v>0567A</v>
      </c>
    </row>
    <row r="130" spans="1:22" ht="16.5" customHeight="1" x14ac:dyDescent="0.25">
      <c r="A130" s="41" t="s">
        <v>475</v>
      </c>
      <c r="B130" s="40" t="s">
        <v>16</v>
      </c>
      <c r="C130" s="40" t="s">
        <v>3111</v>
      </c>
      <c r="D130" s="40" t="s">
        <v>3112</v>
      </c>
      <c r="E130" s="38" t="s">
        <v>473</v>
      </c>
      <c r="F130" s="39" t="s">
        <v>1422</v>
      </c>
      <c r="G130" s="40" t="s">
        <v>2685</v>
      </c>
      <c r="H130" s="41"/>
      <c r="I130" s="41" t="s">
        <v>474</v>
      </c>
      <c r="J130" s="40">
        <v>26790</v>
      </c>
      <c r="K130" s="40">
        <v>0</v>
      </c>
      <c r="L130" s="40"/>
      <c r="M130" s="40"/>
      <c r="N130" s="40"/>
      <c r="O130" s="40"/>
      <c r="P130" s="42" t="s">
        <v>476</v>
      </c>
      <c r="Q130" s="43" t="s">
        <v>2129</v>
      </c>
      <c r="R130" s="44" t="s">
        <v>1736</v>
      </c>
      <c r="S130" s="42">
        <v>684095779</v>
      </c>
      <c r="U130" s="28" t="str">
        <f t="shared" si="2"/>
        <v xml:space="preserve">LA BAUME DE TRANSIT E.P.PU </v>
      </c>
      <c r="V130" s="25" t="str">
        <f t="shared" si="3"/>
        <v>0569C</v>
      </c>
    </row>
    <row r="131" spans="1:22" ht="28.5" customHeight="1" x14ac:dyDescent="0.25">
      <c r="A131" s="41" t="s">
        <v>1939</v>
      </c>
      <c r="B131" s="40" t="s">
        <v>9</v>
      </c>
      <c r="C131" s="40" t="s">
        <v>3107</v>
      </c>
      <c r="D131" s="40" t="s">
        <v>3108</v>
      </c>
      <c r="E131" s="38" t="s">
        <v>490</v>
      </c>
      <c r="F131" s="39" t="s">
        <v>1422</v>
      </c>
      <c r="G131" s="40" t="s">
        <v>2685</v>
      </c>
      <c r="H131" s="41" t="s">
        <v>1378</v>
      </c>
      <c r="I131" s="41" t="s">
        <v>491</v>
      </c>
      <c r="J131" s="40">
        <v>26160</v>
      </c>
      <c r="K131" s="40">
        <v>0</v>
      </c>
      <c r="L131" s="40"/>
      <c r="M131" s="40"/>
      <c r="N131" s="40"/>
      <c r="O131" s="40"/>
      <c r="P131" s="42" t="s">
        <v>492</v>
      </c>
      <c r="Q131" s="43" t="s">
        <v>2130</v>
      </c>
      <c r="R131" s="44" t="s">
        <v>3022</v>
      </c>
      <c r="S131" s="42">
        <v>647626318</v>
      </c>
      <c r="T131" s="12" t="s">
        <v>3080</v>
      </c>
      <c r="U131" s="28" t="str">
        <f t="shared" ref="U131:U194" si="4">CONCATENATE(A131," ",F131," ",H131)</f>
        <v>LA BEGUDE DE MAZENC E.P.PU FREDERIC PARADIS</v>
      </c>
      <c r="V131" s="25" t="str">
        <f t="shared" si="3"/>
        <v>0584U</v>
      </c>
    </row>
    <row r="132" spans="1:22" ht="16.5" customHeight="1" x14ac:dyDescent="0.25">
      <c r="A132" s="41" t="s">
        <v>47</v>
      </c>
      <c r="B132" s="40" t="s">
        <v>1520</v>
      </c>
      <c r="C132" s="40" t="s">
        <v>3114</v>
      </c>
      <c r="D132" s="40" t="s">
        <v>3112</v>
      </c>
      <c r="E132" s="38" t="s">
        <v>44</v>
      </c>
      <c r="F132" s="39" t="s">
        <v>1422</v>
      </c>
      <c r="G132" s="40" t="s">
        <v>2685</v>
      </c>
      <c r="H132" s="41" t="s">
        <v>45</v>
      </c>
      <c r="I132" s="41" t="s">
        <v>46</v>
      </c>
      <c r="J132" s="40">
        <v>26420</v>
      </c>
      <c r="K132" s="40">
        <v>0</v>
      </c>
      <c r="L132" s="40"/>
      <c r="M132" s="40"/>
      <c r="N132" s="40"/>
      <c r="O132" s="40"/>
      <c r="P132" s="42" t="s">
        <v>48</v>
      </c>
      <c r="Q132" s="43" t="s">
        <v>2131</v>
      </c>
      <c r="R132" s="44" t="s">
        <v>1737</v>
      </c>
      <c r="S132" s="42">
        <v>615188776</v>
      </c>
      <c r="U132" s="28" t="str">
        <f t="shared" si="4"/>
        <v>LA CHAPELLE EN VERCORS E.P.PU PHILIPPE SAINT ANDRE</v>
      </c>
      <c r="V132" s="25" t="str">
        <f t="shared" ref="V132:V195" si="5">RIGHT(E132,5)</f>
        <v>0160H</v>
      </c>
    </row>
    <row r="133" spans="1:22" ht="16.5" customHeight="1" x14ac:dyDescent="0.2">
      <c r="A133" s="41" t="s">
        <v>1546</v>
      </c>
      <c r="B133" s="40" t="s">
        <v>113</v>
      </c>
      <c r="C133" s="40" t="s">
        <v>3110</v>
      </c>
      <c r="D133" s="40" t="s">
        <v>3108</v>
      </c>
      <c r="E133" s="38" t="s">
        <v>110</v>
      </c>
      <c r="F133" s="39" t="s">
        <v>1422</v>
      </c>
      <c r="G133" s="40" t="s">
        <v>2685</v>
      </c>
      <c r="H133" s="41" t="s">
        <v>2683</v>
      </c>
      <c r="I133" s="41" t="s">
        <v>111</v>
      </c>
      <c r="J133" s="40">
        <v>26740</v>
      </c>
      <c r="K133" s="40">
        <v>0</v>
      </c>
      <c r="L133" s="40"/>
      <c r="M133" s="40"/>
      <c r="N133" s="40"/>
      <c r="O133" s="40"/>
      <c r="P133" s="42" t="s">
        <v>112</v>
      </c>
      <c r="Q133" s="43" t="s">
        <v>2132</v>
      </c>
      <c r="R133" s="38" t="s">
        <v>2488</v>
      </c>
      <c r="S133" s="42" t="s">
        <v>2974</v>
      </c>
      <c r="T133" s="119" t="s">
        <v>3026</v>
      </c>
      <c r="U133" s="28" t="str">
        <f t="shared" si="4"/>
        <v>LA COUCOURDE E.P.PU CLAUDETTE PENELON</v>
      </c>
      <c r="V133" s="25" t="str">
        <f t="shared" si="5"/>
        <v>0206H</v>
      </c>
    </row>
    <row r="134" spans="1:22" ht="16.5" customHeight="1" x14ac:dyDescent="0.25">
      <c r="A134" s="41" t="s">
        <v>1943</v>
      </c>
      <c r="B134" s="40" t="s">
        <v>16</v>
      </c>
      <c r="C134" s="40" t="s">
        <v>3111</v>
      </c>
      <c r="D134" s="40" t="s">
        <v>3112</v>
      </c>
      <c r="E134" s="38" t="s">
        <v>668</v>
      </c>
      <c r="F134" s="39" t="s">
        <v>1421</v>
      </c>
      <c r="G134" s="40" t="s">
        <v>2685</v>
      </c>
      <c r="H134" s="41"/>
      <c r="I134" s="41" t="s">
        <v>2740</v>
      </c>
      <c r="J134" s="40">
        <v>26700</v>
      </c>
      <c r="K134" s="40">
        <v>0</v>
      </c>
      <c r="L134" s="40"/>
      <c r="M134" s="40"/>
      <c r="N134" s="40"/>
      <c r="O134" s="40"/>
      <c r="P134" s="42">
        <v>475044581</v>
      </c>
      <c r="Q134" s="43" t="s">
        <v>2133</v>
      </c>
      <c r="R134" s="44" t="s">
        <v>1738</v>
      </c>
      <c r="S134" s="42">
        <v>623958312</v>
      </c>
      <c r="U134" s="28" t="str">
        <f t="shared" si="4"/>
        <v xml:space="preserve">LA GARDE ADHEMAR E.E.PU </v>
      </c>
      <c r="V134" s="25" t="str">
        <f t="shared" si="5"/>
        <v>0665G</v>
      </c>
    </row>
    <row r="135" spans="1:22" ht="16.5" customHeight="1" x14ac:dyDescent="0.25">
      <c r="A135" s="41" t="s">
        <v>1943</v>
      </c>
      <c r="B135" s="40" t="s">
        <v>16</v>
      </c>
      <c r="C135" s="40" t="s">
        <v>3111</v>
      </c>
      <c r="D135" s="40" t="s">
        <v>3112</v>
      </c>
      <c r="E135" s="38" t="s">
        <v>1038</v>
      </c>
      <c r="F135" s="39" t="s">
        <v>1420</v>
      </c>
      <c r="G135" s="40" t="s">
        <v>2685</v>
      </c>
      <c r="H135" s="41"/>
      <c r="I135" s="41" t="s">
        <v>2741</v>
      </c>
      <c r="J135" s="40">
        <v>26700</v>
      </c>
      <c r="K135" s="40">
        <v>0</v>
      </c>
      <c r="L135" s="40"/>
      <c r="M135" s="40"/>
      <c r="N135" s="40"/>
      <c r="O135" s="40"/>
      <c r="P135" s="42" t="s">
        <v>1039</v>
      </c>
      <c r="Q135" s="43" t="s">
        <v>2134</v>
      </c>
      <c r="R135" s="44" t="s">
        <v>1739</v>
      </c>
      <c r="S135" s="42">
        <v>662445982</v>
      </c>
      <c r="U135" s="28" t="str">
        <f t="shared" si="4"/>
        <v xml:space="preserve">LA GARDE ADHEMAR E.M.PU </v>
      </c>
      <c r="V135" s="25" t="str">
        <f t="shared" si="5"/>
        <v>1102G</v>
      </c>
    </row>
    <row r="136" spans="1:22" ht="16.5" customHeight="1" x14ac:dyDescent="0.2">
      <c r="A136" s="41" t="s">
        <v>1547</v>
      </c>
      <c r="B136" s="40" t="s">
        <v>113</v>
      </c>
      <c r="C136" s="40" t="s">
        <v>3110</v>
      </c>
      <c r="D136" s="40" t="s">
        <v>3108</v>
      </c>
      <c r="E136" s="38" t="s">
        <v>704</v>
      </c>
      <c r="F136" s="39" t="s">
        <v>1422</v>
      </c>
      <c r="G136" s="40" t="s">
        <v>2685</v>
      </c>
      <c r="H136" s="41"/>
      <c r="I136" s="41" t="s">
        <v>705</v>
      </c>
      <c r="J136" s="40">
        <v>26740</v>
      </c>
      <c r="K136" s="40">
        <v>0</v>
      </c>
      <c r="L136" s="40"/>
      <c r="M136" s="40"/>
      <c r="N136" s="40"/>
      <c r="O136" s="40"/>
      <c r="P136" s="42" t="s">
        <v>706</v>
      </c>
      <c r="Q136" s="43" t="s">
        <v>2135</v>
      </c>
      <c r="R136" s="38" t="s">
        <v>2954</v>
      </c>
      <c r="S136" s="42" t="s">
        <v>2955</v>
      </c>
      <c r="T136" s="119" t="s">
        <v>3026</v>
      </c>
      <c r="U136" s="28" t="str">
        <f t="shared" si="4"/>
        <v xml:space="preserve">LA LAUPIE E.P.PU </v>
      </c>
      <c r="V136" s="25" t="str">
        <f t="shared" si="5"/>
        <v>0697S</v>
      </c>
    </row>
    <row r="137" spans="1:22" ht="16.5" customHeight="1" x14ac:dyDescent="0.25">
      <c r="A137" s="41" t="s">
        <v>1910</v>
      </c>
      <c r="B137" s="40" t="s">
        <v>9</v>
      </c>
      <c r="C137" s="40" t="s">
        <v>3107</v>
      </c>
      <c r="D137" s="40" t="s">
        <v>3108</v>
      </c>
      <c r="E137" s="38" t="s">
        <v>185</v>
      </c>
      <c r="F137" s="39" t="s">
        <v>1422</v>
      </c>
      <c r="G137" s="40" t="s">
        <v>2685</v>
      </c>
      <c r="H137" s="41"/>
      <c r="I137" s="41" t="s">
        <v>74</v>
      </c>
      <c r="J137" s="40">
        <v>26470</v>
      </c>
      <c r="K137" s="40" t="s">
        <v>1967</v>
      </c>
      <c r="L137" s="40" t="s">
        <v>1998</v>
      </c>
      <c r="M137" s="40"/>
      <c r="N137" s="40"/>
      <c r="O137" s="40"/>
      <c r="P137" s="42" t="s">
        <v>186</v>
      </c>
      <c r="Q137" s="43" t="s">
        <v>2136</v>
      </c>
      <c r="R137" s="44" t="s">
        <v>1740</v>
      </c>
      <c r="S137" s="42">
        <v>621236554</v>
      </c>
      <c r="U137" s="28" t="str">
        <f t="shared" si="4"/>
        <v xml:space="preserve">LA MOTTE CHALANCON E.P.PU </v>
      </c>
      <c r="V137" s="25" t="str">
        <f t="shared" si="5"/>
        <v>0280N</v>
      </c>
    </row>
    <row r="138" spans="1:22" ht="16.5" customHeight="1" x14ac:dyDescent="0.25">
      <c r="A138" s="41" t="s">
        <v>1548</v>
      </c>
      <c r="B138" s="40" t="s">
        <v>1523</v>
      </c>
      <c r="C138" s="40" t="s">
        <v>3109</v>
      </c>
      <c r="D138" s="40" t="s">
        <v>3108</v>
      </c>
      <c r="E138" s="38" t="s">
        <v>239</v>
      </c>
      <c r="F138" s="39" t="s">
        <v>1421</v>
      </c>
      <c r="G138" s="40" t="s">
        <v>2685</v>
      </c>
      <c r="H138" s="41"/>
      <c r="I138" s="41" t="s">
        <v>2742</v>
      </c>
      <c r="J138" s="40">
        <v>26400</v>
      </c>
      <c r="K138" s="40" t="s">
        <v>1973</v>
      </c>
      <c r="L138" s="40" t="s">
        <v>1998</v>
      </c>
      <c r="M138" s="40"/>
      <c r="N138" s="40"/>
      <c r="O138" s="40"/>
      <c r="P138" s="42" t="s">
        <v>240</v>
      </c>
      <c r="Q138" s="43" t="s">
        <v>2138</v>
      </c>
      <c r="R138" s="44" t="s">
        <v>1741</v>
      </c>
      <c r="S138" s="42">
        <v>788370348</v>
      </c>
      <c r="U138" s="28" t="str">
        <f t="shared" si="4"/>
        <v xml:space="preserve">LA REPARA-AURIPLES E.E.PU </v>
      </c>
      <c r="V138" s="25" t="str">
        <f t="shared" si="5"/>
        <v>0336Z</v>
      </c>
    </row>
    <row r="139" spans="1:22" ht="16.5" customHeight="1" x14ac:dyDescent="0.2">
      <c r="A139" s="41" t="s">
        <v>975</v>
      </c>
      <c r="B139" s="40" t="s">
        <v>1526</v>
      </c>
      <c r="C139" s="40" t="s">
        <v>3116</v>
      </c>
      <c r="D139" s="40" t="s">
        <v>3108</v>
      </c>
      <c r="E139" s="38" t="s">
        <v>973</v>
      </c>
      <c r="F139" s="39" t="s">
        <v>1420</v>
      </c>
      <c r="G139" s="40" t="s">
        <v>2685</v>
      </c>
      <c r="H139" s="41"/>
      <c r="I139" s="41" t="s">
        <v>974</v>
      </c>
      <c r="J139" s="40">
        <v>26600</v>
      </c>
      <c r="K139" s="40">
        <v>0</v>
      </c>
      <c r="L139" s="40"/>
      <c r="M139" s="40"/>
      <c r="N139" s="40"/>
      <c r="O139" s="40"/>
      <c r="P139" s="42" t="s">
        <v>976</v>
      </c>
      <c r="Q139" s="43" t="s">
        <v>2140</v>
      </c>
      <c r="R139" s="44" t="s">
        <v>2943</v>
      </c>
      <c r="S139" s="42" t="s">
        <v>2944</v>
      </c>
      <c r="T139" s="119" t="s">
        <v>3026</v>
      </c>
      <c r="U139" s="28" t="str">
        <f t="shared" si="4"/>
        <v xml:space="preserve">LA ROCHE DE GLUN E.M.PU </v>
      </c>
      <c r="V139" s="25" t="str">
        <f t="shared" si="5"/>
        <v>1002Y</v>
      </c>
    </row>
    <row r="140" spans="1:22" ht="16.5" customHeight="1" x14ac:dyDescent="0.25">
      <c r="A140" s="41" t="s">
        <v>975</v>
      </c>
      <c r="B140" s="40" t="s">
        <v>1526</v>
      </c>
      <c r="C140" s="40" t="s">
        <v>3116</v>
      </c>
      <c r="D140" s="40" t="s">
        <v>3108</v>
      </c>
      <c r="E140" s="38" t="s">
        <v>249</v>
      </c>
      <c r="F140" s="39" t="s">
        <v>1421</v>
      </c>
      <c r="G140" s="40" t="s">
        <v>2685</v>
      </c>
      <c r="H140" s="41" t="s">
        <v>1400</v>
      </c>
      <c r="I140" s="41" t="s">
        <v>25</v>
      </c>
      <c r="J140" s="40">
        <v>26600</v>
      </c>
      <c r="K140" s="40">
        <v>0</v>
      </c>
      <c r="L140" s="40"/>
      <c r="M140" s="40"/>
      <c r="N140" s="40"/>
      <c r="O140" s="40"/>
      <c r="P140" s="42" t="s">
        <v>250</v>
      </c>
      <c r="Q140" s="43" t="s">
        <v>2139</v>
      </c>
      <c r="R140" s="44" t="s">
        <v>1549</v>
      </c>
      <c r="S140" s="42">
        <v>633899078</v>
      </c>
      <c r="U140" s="28" t="str">
        <f t="shared" si="4"/>
        <v>LA ROCHE DE GLUN E.E.PU ANDRE ALBERT</v>
      </c>
      <c r="V140" s="25" t="str">
        <f t="shared" si="5"/>
        <v>0346K</v>
      </c>
    </row>
    <row r="141" spans="1:22" ht="16.5" customHeight="1" x14ac:dyDescent="0.25">
      <c r="A141" s="41" t="s">
        <v>1550</v>
      </c>
      <c r="B141" s="40" t="s">
        <v>113</v>
      </c>
      <c r="C141" s="40" t="s">
        <v>3110</v>
      </c>
      <c r="D141" s="40" t="s">
        <v>3108</v>
      </c>
      <c r="E141" s="38" t="s">
        <v>371</v>
      </c>
      <c r="F141" s="39" t="s">
        <v>1421</v>
      </c>
      <c r="G141" s="40" t="s">
        <v>2685</v>
      </c>
      <c r="H141" s="41"/>
      <c r="I141" s="41" t="s">
        <v>7</v>
      </c>
      <c r="J141" s="40">
        <v>26160</v>
      </c>
      <c r="K141" s="40" t="s">
        <v>1971</v>
      </c>
      <c r="L141" s="40" t="s">
        <v>1998</v>
      </c>
      <c r="M141" s="40"/>
      <c r="N141" s="40"/>
      <c r="O141" s="40"/>
      <c r="P141" s="42" t="s">
        <v>372</v>
      </c>
      <c r="Q141" s="43" t="s">
        <v>2141</v>
      </c>
      <c r="R141" s="44" t="s">
        <v>1742</v>
      </c>
      <c r="S141" s="42">
        <v>671718433</v>
      </c>
      <c r="U141" s="28" t="str">
        <f t="shared" si="4"/>
        <v xml:space="preserve">LA TOUCHE E.E.PU </v>
      </c>
      <c r="V141" s="25" t="str">
        <f t="shared" si="5"/>
        <v>0470V</v>
      </c>
    </row>
    <row r="142" spans="1:22" ht="16.5" customHeight="1" x14ac:dyDescent="0.2">
      <c r="A142" s="41" t="s">
        <v>699</v>
      </c>
      <c r="B142" s="40" t="s">
        <v>43</v>
      </c>
      <c r="C142" s="40" t="s">
        <v>3115</v>
      </c>
      <c r="D142" s="40" t="s">
        <v>3108</v>
      </c>
      <c r="E142" s="38" t="s">
        <v>696</v>
      </c>
      <c r="F142" s="39" t="s">
        <v>1422</v>
      </c>
      <c r="G142" s="40" t="s">
        <v>2685</v>
      </c>
      <c r="H142" s="41" t="s">
        <v>697</v>
      </c>
      <c r="I142" s="41" t="s">
        <v>698</v>
      </c>
      <c r="J142" s="40">
        <v>26210</v>
      </c>
      <c r="K142" s="40">
        <v>0</v>
      </c>
      <c r="L142" s="40"/>
      <c r="M142" s="40"/>
      <c r="N142" s="40"/>
      <c r="O142" s="40"/>
      <c r="P142" s="42" t="s">
        <v>700</v>
      </c>
      <c r="Q142" s="43" t="s">
        <v>2142</v>
      </c>
      <c r="R142" s="38" t="s">
        <v>2985</v>
      </c>
      <c r="S142" s="42" t="s">
        <v>2986</v>
      </c>
      <c r="T142" s="119" t="s">
        <v>3051</v>
      </c>
      <c r="U142" s="28" t="str">
        <f t="shared" si="4"/>
        <v>LAPEYROUSE MORNAY E.P.PU DE LA ROTONDE</v>
      </c>
      <c r="V142" s="25" t="str">
        <f t="shared" si="5"/>
        <v>0694N</v>
      </c>
    </row>
    <row r="143" spans="1:22" ht="16.5" customHeight="1" x14ac:dyDescent="0.25">
      <c r="A143" s="41" t="s">
        <v>702</v>
      </c>
      <c r="B143" s="40" t="s">
        <v>1526</v>
      </c>
      <c r="C143" s="40" t="s">
        <v>3116</v>
      </c>
      <c r="D143" s="40" t="s">
        <v>3108</v>
      </c>
      <c r="E143" s="38" t="s">
        <v>701</v>
      </c>
      <c r="F143" s="39" t="s">
        <v>1422</v>
      </c>
      <c r="G143" s="40" t="s">
        <v>2685</v>
      </c>
      <c r="H143" s="41"/>
      <c r="I143" s="41" t="s">
        <v>2743</v>
      </c>
      <c r="J143" s="40">
        <v>26600</v>
      </c>
      <c r="K143" s="40" t="s">
        <v>1962</v>
      </c>
      <c r="L143" s="40" t="s">
        <v>1998</v>
      </c>
      <c r="M143" s="40"/>
      <c r="N143" s="40"/>
      <c r="O143" s="40"/>
      <c r="P143" s="42" t="s">
        <v>703</v>
      </c>
      <c r="Q143" s="43" t="s">
        <v>2143</v>
      </c>
      <c r="R143" s="44" t="s">
        <v>1744</v>
      </c>
      <c r="S143" s="42">
        <v>685610137</v>
      </c>
      <c r="U143" s="28" t="str">
        <f t="shared" si="4"/>
        <v xml:space="preserve">LARNAGE E.P.PU </v>
      </c>
      <c r="V143" s="25" t="str">
        <f t="shared" si="5"/>
        <v>0696R</v>
      </c>
    </row>
    <row r="144" spans="1:22" ht="16.5" customHeight="1" x14ac:dyDescent="0.25">
      <c r="A144" s="41" t="s">
        <v>2606</v>
      </c>
      <c r="B144" s="40" t="s">
        <v>9</v>
      </c>
      <c r="C144" s="40" t="s">
        <v>3107</v>
      </c>
      <c r="D144" s="40" t="s">
        <v>3108</v>
      </c>
      <c r="E144" s="38" t="s">
        <v>2793</v>
      </c>
      <c r="F144" s="39" t="s">
        <v>1422</v>
      </c>
      <c r="G144" s="40" t="s">
        <v>2685</v>
      </c>
      <c r="H144" s="41"/>
      <c r="I144" s="41" t="s">
        <v>2795</v>
      </c>
      <c r="J144" s="40">
        <v>26150</v>
      </c>
      <c r="K144" s="40"/>
      <c r="L144" s="40"/>
      <c r="M144" s="40"/>
      <c r="N144" s="40"/>
      <c r="O144" s="40"/>
      <c r="P144" s="42">
        <v>475221521</v>
      </c>
      <c r="Q144" s="43" t="s">
        <v>2792</v>
      </c>
      <c r="R144" s="44" t="s">
        <v>1590</v>
      </c>
      <c r="S144" s="47" t="s">
        <v>2862</v>
      </c>
      <c r="U144" s="28" t="str">
        <f t="shared" si="4"/>
        <v xml:space="preserve">LAVAL D'AIX E.P.PU </v>
      </c>
      <c r="V144" s="25" t="str">
        <f t="shared" si="5"/>
        <v>1561F</v>
      </c>
    </row>
    <row r="145" spans="1:22" ht="16.5" customHeight="1" x14ac:dyDescent="0.2">
      <c r="A145" s="41" t="s">
        <v>1345</v>
      </c>
      <c r="B145" s="40" t="s">
        <v>43</v>
      </c>
      <c r="C145" s="40" t="s">
        <v>3115</v>
      </c>
      <c r="D145" s="40" t="s">
        <v>3108</v>
      </c>
      <c r="E145" s="38" t="s">
        <v>1343</v>
      </c>
      <c r="F145" s="39" t="s">
        <v>1422</v>
      </c>
      <c r="G145" s="40" t="s">
        <v>2685</v>
      </c>
      <c r="H145" s="41" t="s">
        <v>1407</v>
      </c>
      <c r="I145" s="41" t="s">
        <v>1344</v>
      </c>
      <c r="J145" s="40">
        <v>26240</v>
      </c>
      <c r="K145" s="40">
        <v>0</v>
      </c>
      <c r="L145" s="40"/>
      <c r="M145" s="40"/>
      <c r="N145" s="40"/>
      <c r="O145" s="40"/>
      <c r="P145" s="42" t="s">
        <v>1346</v>
      </c>
      <c r="Q145" s="43" t="s">
        <v>2144</v>
      </c>
      <c r="R145" s="38" t="s">
        <v>2987</v>
      </c>
      <c r="S145" s="45" t="s">
        <v>2988</v>
      </c>
      <c r="T145" s="119" t="s">
        <v>3026</v>
      </c>
      <c r="U145" s="28" t="str">
        <f t="shared" si="4"/>
        <v>LAVEYRON E.P.PU DES BORDS DU RHÔNE</v>
      </c>
      <c r="V145" s="25" t="str">
        <f t="shared" si="5"/>
        <v>1382L</v>
      </c>
    </row>
    <row r="146" spans="1:22" ht="16.5" customHeight="1" x14ac:dyDescent="0.25">
      <c r="A146" s="41" t="s">
        <v>682</v>
      </c>
      <c r="B146" s="40" t="s">
        <v>43</v>
      </c>
      <c r="C146" s="40" t="s">
        <v>3115</v>
      </c>
      <c r="D146" s="40" t="s">
        <v>3108</v>
      </c>
      <c r="E146" s="38" t="s">
        <v>681</v>
      </c>
      <c r="F146" s="39" t="s">
        <v>1422</v>
      </c>
      <c r="G146" s="40" t="s">
        <v>2685</v>
      </c>
      <c r="H146" s="41" t="s">
        <v>2718</v>
      </c>
      <c r="I146" s="41" t="s">
        <v>2717</v>
      </c>
      <c r="J146" s="40">
        <v>26530</v>
      </c>
      <c r="K146" s="40">
        <v>0</v>
      </c>
      <c r="L146" s="40"/>
      <c r="M146" s="40"/>
      <c r="N146" s="40"/>
      <c r="O146" s="40"/>
      <c r="P146" s="42" t="s">
        <v>2716</v>
      </c>
      <c r="Q146" s="43" t="s">
        <v>2145</v>
      </c>
      <c r="R146" s="38" t="s">
        <v>2535</v>
      </c>
      <c r="S146" s="42">
        <v>683163327</v>
      </c>
      <c r="U146" s="28" t="str">
        <f t="shared" si="4"/>
        <v>LE GRAND SERRE E.P.PU ECOLE LE GRAND SERRE</v>
      </c>
      <c r="V146" s="25" t="str">
        <f t="shared" si="5"/>
        <v>0673R</v>
      </c>
    </row>
    <row r="147" spans="1:22" ht="16.5" customHeight="1" x14ac:dyDescent="0.25">
      <c r="A147" s="41" t="s">
        <v>201</v>
      </c>
      <c r="B147" s="40" t="s">
        <v>113</v>
      </c>
      <c r="C147" s="40" t="s">
        <v>3110</v>
      </c>
      <c r="D147" s="40" t="s">
        <v>3108</v>
      </c>
      <c r="E147" s="38" t="s">
        <v>200</v>
      </c>
      <c r="F147" s="39" t="s">
        <v>1422</v>
      </c>
      <c r="G147" s="40" t="s">
        <v>2685</v>
      </c>
      <c r="H147" s="41"/>
      <c r="I147" s="41" t="s">
        <v>2744</v>
      </c>
      <c r="J147" s="40">
        <v>26770</v>
      </c>
      <c r="K147" s="40" t="s">
        <v>1969</v>
      </c>
      <c r="L147" s="40" t="s">
        <v>1998</v>
      </c>
      <c r="M147" s="40"/>
      <c r="N147" s="40"/>
      <c r="O147" s="40"/>
      <c r="P147" s="42" t="s">
        <v>202</v>
      </c>
      <c r="Q147" s="43" t="s">
        <v>2146</v>
      </c>
      <c r="R147" s="44" t="s">
        <v>1745</v>
      </c>
      <c r="S147" s="42">
        <v>650011414</v>
      </c>
      <c r="U147" s="28" t="str">
        <f t="shared" si="4"/>
        <v xml:space="preserve">LE PEGUE E.P.PU </v>
      </c>
      <c r="V147" s="25" t="str">
        <f t="shared" si="5"/>
        <v>0295E</v>
      </c>
    </row>
    <row r="148" spans="1:22" ht="30.75" customHeight="1" x14ac:dyDescent="0.25">
      <c r="A148" s="41" t="s">
        <v>1300</v>
      </c>
      <c r="B148" s="40" t="s">
        <v>9</v>
      </c>
      <c r="C148" s="40" t="s">
        <v>3107</v>
      </c>
      <c r="D148" s="40" t="s">
        <v>3108</v>
      </c>
      <c r="E148" s="38" t="s">
        <v>1299</v>
      </c>
      <c r="F148" s="39" t="s">
        <v>1422</v>
      </c>
      <c r="G148" s="40" t="s">
        <v>2685</v>
      </c>
      <c r="H148" s="41"/>
      <c r="I148" s="41" t="s">
        <v>1367</v>
      </c>
      <c r="J148" s="40">
        <v>26160</v>
      </c>
      <c r="K148" s="40">
        <v>0</v>
      </c>
      <c r="L148" s="40"/>
      <c r="M148" s="40"/>
      <c r="N148" s="40"/>
      <c r="O148" s="40"/>
      <c r="P148" s="42" t="s">
        <v>1301</v>
      </c>
      <c r="Q148" s="43" t="s">
        <v>2147</v>
      </c>
      <c r="R148" s="44" t="s">
        <v>1746</v>
      </c>
      <c r="S148" s="42">
        <v>643338866</v>
      </c>
      <c r="U148" s="28" t="str">
        <f t="shared" si="4"/>
        <v xml:space="preserve">LE POET LAVAL E.P.PU </v>
      </c>
      <c r="V148" s="25" t="str">
        <f t="shared" si="5"/>
        <v>1327B</v>
      </c>
    </row>
    <row r="149" spans="1:22" ht="16.5" customHeight="1" x14ac:dyDescent="0.25">
      <c r="A149" s="41" t="s">
        <v>708</v>
      </c>
      <c r="B149" s="40" t="s">
        <v>43</v>
      </c>
      <c r="C149" s="40" t="s">
        <v>3115</v>
      </c>
      <c r="D149" s="40" t="s">
        <v>3108</v>
      </c>
      <c r="E149" s="38" t="s">
        <v>707</v>
      </c>
      <c r="F149" s="39" t="s">
        <v>1422</v>
      </c>
      <c r="G149" s="40" t="s">
        <v>2685</v>
      </c>
      <c r="H149" s="41"/>
      <c r="I149" s="41" t="s">
        <v>2745</v>
      </c>
      <c r="J149" s="40">
        <v>26210</v>
      </c>
      <c r="K149" s="40">
        <v>0</v>
      </c>
      <c r="L149" s="40"/>
      <c r="M149" s="40"/>
      <c r="N149" s="40"/>
      <c r="O149" s="40"/>
      <c r="P149" s="42" t="s">
        <v>709</v>
      </c>
      <c r="Q149" s="43" t="s">
        <v>2148</v>
      </c>
      <c r="R149" s="38" t="s">
        <v>1853</v>
      </c>
      <c r="S149" s="47" t="s">
        <v>2463</v>
      </c>
      <c r="U149" s="28" t="str">
        <f t="shared" si="4"/>
        <v xml:space="preserve">LENS LESTANG E.P.PU </v>
      </c>
      <c r="V149" s="25" t="str">
        <f t="shared" si="5"/>
        <v>0700V</v>
      </c>
    </row>
    <row r="150" spans="1:22" ht="16.5" customHeight="1" x14ac:dyDescent="0.25">
      <c r="A150" s="41" t="s">
        <v>1944</v>
      </c>
      <c r="B150" s="40" t="s">
        <v>16</v>
      </c>
      <c r="C150" s="40" t="s">
        <v>3111</v>
      </c>
      <c r="D150" s="40" t="s">
        <v>3112</v>
      </c>
      <c r="E150" s="38" t="s">
        <v>690</v>
      </c>
      <c r="F150" s="39" t="s">
        <v>1422</v>
      </c>
      <c r="G150" s="40" t="s">
        <v>2685</v>
      </c>
      <c r="H150" s="41" t="s">
        <v>1370</v>
      </c>
      <c r="I150" s="41" t="s">
        <v>1371</v>
      </c>
      <c r="J150" s="40">
        <v>26290</v>
      </c>
      <c r="K150" s="40">
        <v>0</v>
      </c>
      <c r="L150" s="40"/>
      <c r="M150" s="40"/>
      <c r="N150" s="40"/>
      <c r="O150" s="40"/>
      <c r="P150" s="42" t="s">
        <v>691</v>
      </c>
      <c r="Q150" s="43" t="s">
        <v>2149</v>
      </c>
      <c r="R150" s="44" t="s">
        <v>1551</v>
      </c>
      <c r="S150" s="42">
        <v>684183461</v>
      </c>
      <c r="U150" s="28" t="str">
        <f t="shared" si="4"/>
        <v>LES GRANGES GONTARDES E.P.PU VALLON LES FONTAINES</v>
      </c>
      <c r="V150" s="25" t="str">
        <f t="shared" si="5"/>
        <v>0679X</v>
      </c>
    </row>
    <row r="151" spans="1:22" ht="16.5" customHeight="1" x14ac:dyDescent="0.2">
      <c r="A151" s="41" t="s">
        <v>1552</v>
      </c>
      <c r="B151" s="40" t="s">
        <v>113</v>
      </c>
      <c r="C151" s="40" t="s">
        <v>3110</v>
      </c>
      <c r="D151" s="40" t="s">
        <v>3108</v>
      </c>
      <c r="E151" s="38" t="s">
        <v>373</v>
      </c>
      <c r="F151" s="39" t="s">
        <v>1422</v>
      </c>
      <c r="G151" s="40" t="s">
        <v>2685</v>
      </c>
      <c r="H151" s="41"/>
      <c r="I151" s="41" t="s">
        <v>2746</v>
      </c>
      <c r="J151" s="40">
        <v>26740</v>
      </c>
      <c r="K151" s="40">
        <v>0</v>
      </c>
      <c r="L151" s="40"/>
      <c r="M151" s="40"/>
      <c r="N151" s="40"/>
      <c r="O151" s="40"/>
      <c r="P151" s="42" t="s">
        <v>374</v>
      </c>
      <c r="Q151" s="43" t="s">
        <v>2150</v>
      </c>
      <c r="R151" s="44" t="s">
        <v>1747</v>
      </c>
      <c r="S151" s="42" t="s">
        <v>2975</v>
      </c>
      <c r="T151" s="119" t="s">
        <v>3026</v>
      </c>
      <c r="U151" s="28" t="str">
        <f t="shared" si="4"/>
        <v xml:space="preserve">LES TOURRETTES E.P.PU </v>
      </c>
      <c r="V151" s="25" t="str">
        <f t="shared" si="5"/>
        <v>0471W</v>
      </c>
    </row>
    <row r="152" spans="1:22" ht="16.5" customHeight="1" x14ac:dyDescent="0.25">
      <c r="A152" s="41" t="s">
        <v>555</v>
      </c>
      <c r="B152" s="40" t="s">
        <v>1523</v>
      </c>
      <c r="C152" s="40" t="s">
        <v>3109</v>
      </c>
      <c r="D152" s="40" t="s">
        <v>3108</v>
      </c>
      <c r="E152" s="38" t="s">
        <v>552</v>
      </c>
      <c r="F152" s="39" t="s">
        <v>1420</v>
      </c>
      <c r="G152" s="40" t="s">
        <v>2685</v>
      </c>
      <c r="H152" s="41" t="s">
        <v>553</v>
      </c>
      <c r="I152" s="41" t="s">
        <v>554</v>
      </c>
      <c r="J152" s="40">
        <v>26250</v>
      </c>
      <c r="K152" s="40">
        <v>0</v>
      </c>
      <c r="L152" s="40"/>
      <c r="M152" s="40"/>
      <c r="N152" s="40"/>
      <c r="O152" s="40"/>
      <c r="P152" s="42" t="s">
        <v>556</v>
      </c>
      <c r="Q152" s="43" t="s">
        <v>2153</v>
      </c>
      <c r="R152" s="44" t="s">
        <v>1749</v>
      </c>
      <c r="S152" s="42">
        <v>661409355</v>
      </c>
      <c r="U152" s="28" t="str">
        <f t="shared" si="4"/>
        <v>LIVRON SUR DROME E.M.PU FREDERIC MISTRAL</v>
      </c>
      <c r="V152" s="25" t="str">
        <f t="shared" si="5"/>
        <v>0610X</v>
      </c>
    </row>
    <row r="153" spans="1:22" ht="16.5" customHeight="1" x14ac:dyDescent="0.2">
      <c r="A153" s="41" t="s">
        <v>555</v>
      </c>
      <c r="B153" s="40" t="s">
        <v>1523</v>
      </c>
      <c r="C153" s="40" t="s">
        <v>3109</v>
      </c>
      <c r="D153" s="40" t="s">
        <v>3108</v>
      </c>
      <c r="E153" s="38" t="s">
        <v>710</v>
      </c>
      <c r="F153" s="39" t="s">
        <v>1421</v>
      </c>
      <c r="G153" s="40" t="s">
        <v>2685</v>
      </c>
      <c r="H153" s="41" t="s">
        <v>711</v>
      </c>
      <c r="I153" s="41" t="s">
        <v>712</v>
      </c>
      <c r="J153" s="40">
        <v>26250</v>
      </c>
      <c r="K153" s="40">
        <v>0</v>
      </c>
      <c r="L153" s="40"/>
      <c r="M153" s="40"/>
      <c r="N153" s="40"/>
      <c r="O153" s="40"/>
      <c r="P153" s="42" t="s">
        <v>713</v>
      </c>
      <c r="Q153" s="43" t="s">
        <v>2151</v>
      </c>
      <c r="R153" s="44" t="s">
        <v>2925</v>
      </c>
      <c r="S153" s="40" t="s">
        <v>2924</v>
      </c>
      <c r="T153" s="119" t="s">
        <v>3048</v>
      </c>
      <c r="U153" s="28" t="str">
        <f t="shared" si="4"/>
        <v>LIVRON SUR DROME E.E.PU ALPHONSE DAUDET</v>
      </c>
      <c r="V153" s="25" t="str">
        <f t="shared" si="5"/>
        <v>0703Y</v>
      </c>
    </row>
    <row r="154" spans="1:22" ht="16.5" customHeight="1" x14ac:dyDescent="0.25">
      <c r="A154" s="41" t="s">
        <v>555</v>
      </c>
      <c r="B154" s="40" t="s">
        <v>1523</v>
      </c>
      <c r="C154" s="40" t="s">
        <v>3109</v>
      </c>
      <c r="D154" s="40" t="s">
        <v>3108</v>
      </c>
      <c r="E154" s="38" t="s">
        <v>714</v>
      </c>
      <c r="F154" s="39" t="s">
        <v>1421</v>
      </c>
      <c r="G154" s="40" t="s">
        <v>2685</v>
      </c>
      <c r="H154" s="41" t="s">
        <v>715</v>
      </c>
      <c r="I154" s="41" t="s">
        <v>716</v>
      </c>
      <c r="J154" s="40">
        <v>26250</v>
      </c>
      <c r="K154" s="40">
        <v>0</v>
      </c>
      <c r="L154" s="40"/>
      <c r="M154" s="40">
        <v>1</v>
      </c>
      <c r="N154" s="40"/>
      <c r="O154" s="40"/>
      <c r="P154" s="42" t="s">
        <v>717</v>
      </c>
      <c r="Q154" s="43" t="s">
        <v>2152</v>
      </c>
      <c r="R154" s="44" t="s">
        <v>1748</v>
      </c>
      <c r="S154" s="42">
        <v>783991521</v>
      </c>
      <c r="U154" s="28" t="str">
        <f t="shared" si="4"/>
        <v>LIVRON SUR DROME E.E.PU MARCEL PAGNOL</v>
      </c>
      <c r="V154" s="25" t="str">
        <f t="shared" si="5"/>
        <v>0704Z</v>
      </c>
    </row>
    <row r="155" spans="1:22" ht="16.5" customHeight="1" x14ac:dyDescent="0.25">
      <c r="A155" s="41" t="s">
        <v>555</v>
      </c>
      <c r="B155" s="40" t="s">
        <v>1523</v>
      </c>
      <c r="C155" s="40" t="s">
        <v>3109</v>
      </c>
      <c r="D155" s="40" t="s">
        <v>3108</v>
      </c>
      <c r="E155" s="38" t="s">
        <v>718</v>
      </c>
      <c r="F155" s="39" t="s">
        <v>1422</v>
      </c>
      <c r="G155" s="40" t="s">
        <v>2685</v>
      </c>
      <c r="H155" s="41" t="s">
        <v>719</v>
      </c>
      <c r="I155" s="41" t="s">
        <v>720</v>
      </c>
      <c r="J155" s="40">
        <v>26250</v>
      </c>
      <c r="K155" s="40">
        <v>0</v>
      </c>
      <c r="L155" s="40"/>
      <c r="M155" s="40"/>
      <c r="N155" s="40"/>
      <c r="O155" s="40"/>
      <c r="P155" s="42" t="s">
        <v>721</v>
      </c>
      <c r="Q155" s="43" t="s">
        <v>2155</v>
      </c>
      <c r="R155" s="44" t="s">
        <v>1751</v>
      </c>
      <c r="S155" s="42">
        <v>631239828</v>
      </c>
      <c r="U155" s="28" t="str">
        <f t="shared" si="4"/>
        <v>LIVRON SUR DROME E.P.PU LES PETITS ROBINS</v>
      </c>
      <c r="V155" s="25" t="str">
        <f t="shared" si="5"/>
        <v>0707C</v>
      </c>
    </row>
    <row r="156" spans="1:22" ht="16.5" customHeight="1" x14ac:dyDescent="0.25">
      <c r="A156" s="41" t="s">
        <v>555</v>
      </c>
      <c r="B156" s="40" t="s">
        <v>1523</v>
      </c>
      <c r="C156" s="40" t="s">
        <v>3109</v>
      </c>
      <c r="D156" s="40" t="s">
        <v>3108</v>
      </c>
      <c r="E156" s="38" t="s">
        <v>722</v>
      </c>
      <c r="F156" s="39" t="s">
        <v>1422</v>
      </c>
      <c r="G156" s="40" t="s">
        <v>2685</v>
      </c>
      <c r="H156" s="41" t="s">
        <v>723</v>
      </c>
      <c r="I156" s="41" t="s">
        <v>281</v>
      </c>
      <c r="J156" s="40">
        <v>26250</v>
      </c>
      <c r="K156" s="40">
        <v>0</v>
      </c>
      <c r="L156" s="40"/>
      <c r="M156" s="40"/>
      <c r="N156" s="40"/>
      <c r="O156" s="40"/>
      <c r="P156" s="42" t="s">
        <v>724</v>
      </c>
      <c r="Q156" s="43" t="s">
        <v>2156</v>
      </c>
      <c r="R156" s="38" t="s">
        <v>2702</v>
      </c>
      <c r="S156" s="42" t="s">
        <v>2455</v>
      </c>
      <c r="U156" s="28" t="str">
        <f t="shared" si="4"/>
        <v>LIVRON SUR DROME E.P.PU ST GENYS</v>
      </c>
      <c r="V156" s="25" t="str">
        <f t="shared" si="5"/>
        <v>0709E</v>
      </c>
    </row>
    <row r="157" spans="1:22" ht="16.5" customHeight="1" x14ac:dyDescent="0.25">
      <c r="A157" s="41" t="s">
        <v>555</v>
      </c>
      <c r="B157" s="40" t="s">
        <v>1523</v>
      </c>
      <c r="C157" s="40" t="s">
        <v>3109</v>
      </c>
      <c r="D157" s="40" t="s">
        <v>3108</v>
      </c>
      <c r="E157" s="38" t="s">
        <v>1056</v>
      </c>
      <c r="F157" s="39" t="s">
        <v>1420</v>
      </c>
      <c r="G157" s="40" t="s">
        <v>2685</v>
      </c>
      <c r="H157" s="41" t="s">
        <v>1057</v>
      </c>
      <c r="I157" s="41" t="s">
        <v>1058</v>
      </c>
      <c r="J157" s="40">
        <v>26250</v>
      </c>
      <c r="K157" s="40">
        <v>0</v>
      </c>
      <c r="L157" s="40"/>
      <c r="M157" s="40"/>
      <c r="N157" s="40"/>
      <c r="O157" s="40"/>
      <c r="P157" s="42" t="s">
        <v>1059</v>
      </c>
      <c r="Q157" s="43" t="s">
        <v>2154</v>
      </c>
      <c r="R157" s="44" t="s">
        <v>1750</v>
      </c>
      <c r="S157" s="42">
        <v>628250672</v>
      </c>
      <c r="U157" s="28" t="str">
        <f t="shared" si="4"/>
        <v>LIVRON SUR DROME E.M.PU PAUL ELUARD</v>
      </c>
      <c r="V157" s="25" t="str">
        <f t="shared" si="5"/>
        <v>1117Y</v>
      </c>
    </row>
    <row r="158" spans="1:22" ht="16.5" customHeight="1" x14ac:dyDescent="0.25">
      <c r="A158" s="41" t="s">
        <v>559</v>
      </c>
      <c r="B158" s="40" t="s">
        <v>1523</v>
      </c>
      <c r="C158" s="40" t="s">
        <v>3109</v>
      </c>
      <c r="D158" s="40" t="s">
        <v>3108</v>
      </c>
      <c r="E158" s="38" t="s">
        <v>557</v>
      </c>
      <c r="F158" s="39" t="s">
        <v>1420</v>
      </c>
      <c r="G158" s="40" t="s">
        <v>2685</v>
      </c>
      <c r="H158" s="41" t="s">
        <v>558</v>
      </c>
      <c r="I158" s="41" t="s">
        <v>3057</v>
      </c>
      <c r="J158" s="40">
        <v>26270</v>
      </c>
      <c r="K158" s="40">
        <v>0</v>
      </c>
      <c r="L158" s="40"/>
      <c r="M158" s="40"/>
      <c r="N158" s="40"/>
      <c r="O158" s="40" t="s">
        <v>1994</v>
      </c>
      <c r="P158" s="42" t="s">
        <v>560</v>
      </c>
      <c r="Q158" s="43" t="s">
        <v>2159</v>
      </c>
      <c r="R158" s="44" t="s">
        <v>1754</v>
      </c>
      <c r="S158" s="42">
        <v>677866034</v>
      </c>
      <c r="U158" s="28" t="str">
        <f t="shared" si="4"/>
        <v>LORIOL SUR DROME E.M.PU JEAN JACQUES ROUSSEAU</v>
      </c>
      <c r="V158" s="25" t="str">
        <f t="shared" si="5"/>
        <v>0611Y</v>
      </c>
    </row>
    <row r="159" spans="1:22" ht="16.5" customHeight="1" x14ac:dyDescent="0.25">
      <c r="A159" s="41" t="s">
        <v>559</v>
      </c>
      <c r="B159" s="40" t="s">
        <v>1523</v>
      </c>
      <c r="C159" s="40" t="s">
        <v>3109</v>
      </c>
      <c r="D159" s="40" t="s">
        <v>3108</v>
      </c>
      <c r="E159" s="38" t="s">
        <v>862</v>
      </c>
      <c r="F159" s="39" t="s">
        <v>1421</v>
      </c>
      <c r="G159" s="40" t="s">
        <v>2685</v>
      </c>
      <c r="H159" s="41" t="s">
        <v>558</v>
      </c>
      <c r="I159" s="41" t="s">
        <v>2882</v>
      </c>
      <c r="J159" s="40">
        <v>26270</v>
      </c>
      <c r="K159" s="40">
        <v>0</v>
      </c>
      <c r="L159" s="40"/>
      <c r="M159" s="40"/>
      <c r="N159" s="40"/>
      <c r="O159" s="40" t="s">
        <v>1994</v>
      </c>
      <c r="P159" s="42" t="s">
        <v>863</v>
      </c>
      <c r="Q159" s="43" t="s">
        <v>2157</v>
      </c>
      <c r="R159" s="44" t="s">
        <v>1752</v>
      </c>
      <c r="S159" s="42">
        <v>664437078</v>
      </c>
      <c r="U159" s="28" t="str">
        <f t="shared" si="4"/>
        <v>LORIOL SUR DROME E.E.PU JEAN JACQUES ROUSSEAU</v>
      </c>
      <c r="V159" s="25" t="str">
        <f t="shared" si="5"/>
        <v>0938D</v>
      </c>
    </row>
    <row r="160" spans="1:22" ht="16.5" customHeight="1" x14ac:dyDescent="0.25">
      <c r="A160" s="41" t="s">
        <v>559</v>
      </c>
      <c r="B160" s="40" t="s">
        <v>1523</v>
      </c>
      <c r="C160" s="40" t="s">
        <v>3109</v>
      </c>
      <c r="D160" s="40" t="s">
        <v>3108</v>
      </c>
      <c r="E160" s="38" t="s">
        <v>1090</v>
      </c>
      <c r="F160" s="39" t="s">
        <v>1420</v>
      </c>
      <c r="G160" s="40" t="s">
        <v>2685</v>
      </c>
      <c r="H160" s="41" t="s">
        <v>596</v>
      </c>
      <c r="I160" s="41" t="s">
        <v>1091</v>
      </c>
      <c r="J160" s="40">
        <v>26270</v>
      </c>
      <c r="K160" s="40">
        <v>0</v>
      </c>
      <c r="L160" s="40"/>
      <c r="M160" s="40"/>
      <c r="N160" s="40"/>
      <c r="O160" s="40" t="s">
        <v>1994</v>
      </c>
      <c r="P160" s="42" t="s">
        <v>1092</v>
      </c>
      <c r="Q160" s="43" t="s">
        <v>2160</v>
      </c>
      <c r="R160" s="44" t="s">
        <v>2522</v>
      </c>
      <c r="S160" s="49" t="s">
        <v>2528</v>
      </c>
      <c r="U160" s="28" t="str">
        <f t="shared" si="4"/>
        <v>LORIOL SUR DROME E.M.PU JULES FERRY</v>
      </c>
      <c r="V160" s="25" t="str">
        <f t="shared" si="5"/>
        <v>1142A</v>
      </c>
    </row>
    <row r="161" spans="1:22" ht="16.5" customHeight="1" x14ac:dyDescent="0.25">
      <c r="A161" s="41" t="s">
        <v>559</v>
      </c>
      <c r="B161" s="40" t="s">
        <v>1523</v>
      </c>
      <c r="C161" s="40" t="s">
        <v>3109</v>
      </c>
      <c r="D161" s="40" t="s">
        <v>3108</v>
      </c>
      <c r="E161" s="38" t="s">
        <v>1096</v>
      </c>
      <c r="F161" s="39" t="s">
        <v>1421</v>
      </c>
      <c r="G161" s="40" t="s">
        <v>2685</v>
      </c>
      <c r="H161" s="41" t="s">
        <v>596</v>
      </c>
      <c r="I161" s="41" t="s">
        <v>1091</v>
      </c>
      <c r="J161" s="40">
        <v>26270</v>
      </c>
      <c r="K161" s="40">
        <v>0</v>
      </c>
      <c r="L161" s="40"/>
      <c r="M161" s="40"/>
      <c r="N161" s="40"/>
      <c r="O161" s="40" t="s">
        <v>1994</v>
      </c>
      <c r="P161" s="42" t="s">
        <v>1097</v>
      </c>
      <c r="Q161" s="43" t="s">
        <v>2158</v>
      </c>
      <c r="R161" s="44" t="s">
        <v>1753</v>
      </c>
      <c r="S161" s="42">
        <v>628751953</v>
      </c>
      <c r="U161" s="28" t="str">
        <f t="shared" si="4"/>
        <v>LORIOL SUR DROME E.E.PU JULES FERRY</v>
      </c>
      <c r="V161" s="25" t="str">
        <f t="shared" si="5"/>
        <v>1144C</v>
      </c>
    </row>
    <row r="162" spans="1:22" ht="16.5" customHeight="1" x14ac:dyDescent="0.25">
      <c r="A162" s="41" t="s">
        <v>727</v>
      </c>
      <c r="B162" s="40" t="s">
        <v>9</v>
      </c>
      <c r="C162" s="40" t="s">
        <v>3107</v>
      </c>
      <c r="D162" s="40" t="s">
        <v>3108</v>
      </c>
      <c r="E162" s="38" t="s">
        <v>725</v>
      </c>
      <c r="F162" s="39" t="s">
        <v>1422</v>
      </c>
      <c r="G162" s="40" t="s">
        <v>2685</v>
      </c>
      <c r="H162" s="41"/>
      <c r="I162" s="41" t="s">
        <v>726</v>
      </c>
      <c r="J162" s="40">
        <v>26310</v>
      </c>
      <c r="K162" s="40">
        <v>0</v>
      </c>
      <c r="L162" s="40"/>
      <c r="M162" s="40"/>
      <c r="N162" s="40"/>
      <c r="O162" s="40"/>
      <c r="P162" s="42" t="s">
        <v>728</v>
      </c>
      <c r="Q162" s="43" t="s">
        <v>2161</v>
      </c>
      <c r="R162" s="44" t="s">
        <v>1553</v>
      </c>
      <c r="S162" s="42">
        <v>670646308</v>
      </c>
      <c r="U162" s="28" t="str">
        <f t="shared" si="4"/>
        <v xml:space="preserve">LUC EN DIOIS E.P.PU </v>
      </c>
      <c r="V162" s="25" t="str">
        <f t="shared" si="5"/>
        <v>0716M</v>
      </c>
    </row>
    <row r="163" spans="1:22" ht="16.5" customHeight="1" x14ac:dyDescent="0.25">
      <c r="A163" s="41" t="s">
        <v>730</v>
      </c>
      <c r="B163" s="40" t="s">
        <v>9</v>
      </c>
      <c r="C163" s="40" t="s">
        <v>3107</v>
      </c>
      <c r="D163" s="40" t="s">
        <v>3108</v>
      </c>
      <c r="E163" s="38" t="s">
        <v>729</v>
      </c>
      <c r="F163" s="39" t="s">
        <v>1422</v>
      </c>
      <c r="G163" s="40" t="s">
        <v>2685</v>
      </c>
      <c r="H163" s="41"/>
      <c r="I163" s="41" t="s">
        <v>1374</v>
      </c>
      <c r="J163" s="40">
        <v>26620</v>
      </c>
      <c r="K163" s="40">
        <v>0</v>
      </c>
      <c r="L163" s="40"/>
      <c r="M163" s="40"/>
      <c r="N163" s="40"/>
      <c r="O163" s="40"/>
      <c r="P163" s="42" t="s">
        <v>731</v>
      </c>
      <c r="Q163" s="43" t="s">
        <v>2162</v>
      </c>
      <c r="R163" s="44" t="s">
        <v>1755</v>
      </c>
      <c r="S163" s="42">
        <v>686060069</v>
      </c>
      <c r="U163" s="28" t="str">
        <f t="shared" si="4"/>
        <v xml:space="preserve">LUS LA CROIX HAUTE E.P.PU </v>
      </c>
      <c r="V163" s="25" t="str">
        <f t="shared" si="5"/>
        <v>0717N</v>
      </c>
    </row>
    <row r="164" spans="1:22" ht="15.75" x14ac:dyDescent="0.25">
      <c r="A164" s="41" t="s">
        <v>734</v>
      </c>
      <c r="B164" s="40" t="s">
        <v>16</v>
      </c>
      <c r="C164" s="40" t="s">
        <v>3111</v>
      </c>
      <c r="D164" s="40" t="s">
        <v>3112</v>
      </c>
      <c r="E164" s="38" t="s">
        <v>732</v>
      </c>
      <c r="F164" s="39" t="s">
        <v>1422</v>
      </c>
      <c r="G164" s="40" t="s">
        <v>2685</v>
      </c>
      <c r="H164" s="41"/>
      <c r="I164" s="41" t="s">
        <v>733</v>
      </c>
      <c r="J164" s="40">
        <v>26780</v>
      </c>
      <c r="K164" s="40">
        <v>0</v>
      </c>
      <c r="L164" s="40"/>
      <c r="M164" s="40"/>
      <c r="N164" s="40"/>
      <c r="O164" s="40"/>
      <c r="P164" s="42" t="s">
        <v>735</v>
      </c>
      <c r="Q164" s="43" t="s">
        <v>2163</v>
      </c>
      <c r="R164" s="39" t="s">
        <v>3005</v>
      </c>
      <c r="S164" s="42" t="s">
        <v>3006</v>
      </c>
      <c r="T164" s="12" t="s">
        <v>3080</v>
      </c>
      <c r="U164" s="28" t="str">
        <f t="shared" si="4"/>
        <v xml:space="preserve">MALATAVERNE E.P.PU </v>
      </c>
      <c r="V164" s="25" t="str">
        <f t="shared" si="5"/>
        <v>0719R</v>
      </c>
    </row>
    <row r="165" spans="1:22" ht="15.75" x14ac:dyDescent="0.25">
      <c r="A165" s="41" t="s">
        <v>739</v>
      </c>
      <c r="B165" s="40" t="s">
        <v>1555</v>
      </c>
      <c r="C165" s="40" t="s">
        <v>3117</v>
      </c>
      <c r="D165" s="40" t="s">
        <v>3112</v>
      </c>
      <c r="E165" s="38" t="s">
        <v>736</v>
      </c>
      <c r="F165" s="39" t="s">
        <v>1421</v>
      </c>
      <c r="G165" s="40" t="s">
        <v>2685</v>
      </c>
      <c r="H165" s="41" t="s">
        <v>737</v>
      </c>
      <c r="I165" s="41" t="s">
        <v>738</v>
      </c>
      <c r="J165" s="40">
        <v>26120</v>
      </c>
      <c r="K165" s="40">
        <v>0</v>
      </c>
      <c r="L165" s="40"/>
      <c r="M165" s="40"/>
      <c r="N165" s="40"/>
      <c r="O165" s="40"/>
      <c r="P165" s="42" t="s">
        <v>740</v>
      </c>
      <c r="Q165" s="43" t="s">
        <v>2164</v>
      </c>
      <c r="R165" s="44" t="s">
        <v>1554</v>
      </c>
      <c r="S165" s="42">
        <v>626020685</v>
      </c>
      <c r="U165" s="28" t="str">
        <f t="shared" si="4"/>
        <v>MALISSARD E.E.PU LOUIS PERGAUD</v>
      </c>
      <c r="V165" s="25" t="str">
        <f t="shared" si="5"/>
        <v>0721T</v>
      </c>
    </row>
    <row r="166" spans="1:22" ht="16.5" customHeight="1" x14ac:dyDescent="0.25">
      <c r="A166" s="41" t="s">
        <v>739</v>
      </c>
      <c r="B166" s="40" t="s">
        <v>1555</v>
      </c>
      <c r="C166" s="40" t="s">
        <v>3117</v>
      </c>
      <c r="D166" s="40" t="s">
        <v>3112</v>
      </c>
      <c r="E166" s="38" t="s">
        <v>832</v>
      </c>
      <c r="F166" s="39" t="s">
        <v>1420</v>
      </c>
      <c r="G166" s="40" t="s">
        <v>2685</v>
      </c>
      <c r="H166" s="41"/>
      <c r="I166" s="41" t="s">
        <v>281</v>
      </c>
      <c r="J166" s="40">
        <v>26120</v>
      </c>
      <c r="K166" s="40">
        <v>0</v>
      </c>
      <c r="L166" s="40"/>
      <c r="M166" s="40"/>
      <c r="N166" s="40"/>
      <c r="O166" s="40"/>
      <c r="P166" s="42" t="s">
        <v>833</v>
      </c>
      <c r="Q166" s="43" t="s">
        <v>2165</v>
      </c>
      <c r="R166" s="44" t="s">
        <v>2804</v>
      </c>
      <c r="S166" s="42">
        <v>681039939</v>
      </c>
      <c r="U166" s="28" t="str">
        <f t="shared" si="4"/>
        <v xml:space="preserve">MALISSARD E.M.PU </v>
      </c>
      <c r="V166" s="25" t="str">
        <f t="shared" si="5"/>
        <v>0861V</v>
      </c>
    </row>
    <row r="167" spans="1:22" ht="16.5" customHeight="1" x14ac:dyDescent="0.25">
      <c r="A167" s="41" t="s">
        <v>742</v>
      </c>
      <c r="B167" s="40" t="s">
        <v>43</v>
      </c>
      <c r="C167" s="40" t="s">
        <v>3115</v>
      </c>
      <c r="D167" s="40" t="s">
        <v>3108</v>
      </c>
      <c r="E167" s="38" t="s">
        <v>741</v>
      </c>
      <c r="F167" s="39" t="s">
        <v>1421</v>
      </c>
      <c r="G167" s="40" t="s">
        <v>2685</v>
      </c>
      <c r="H167" s="41"/>
      <c r="I167" s="41" t="s">
        <v>2747</v>
      </c>
      <c r="J167" s="40">
        <v>26210</v>
      </c>
      <c r="K167" s="40">
        <v>0</v>
      </c>
      <c r="L167" s="40"/>
      <c r="M167" s="40"/>
      <c r="N167" s="40"/>
      <c r="O167" s="40"/>
      <c r="P167" s="42" t="s">
        <v>743</v>
      </c>
      <c r="Q167" s="43" t="s">
        <v>2166</v>
      </c>
      <c r="R167" s="38" t="s">
        <v>1720</v>
      </c>
      <c r="S167" s="42" t="s">
        <v>2464</v>
      </c>
      <c r="U167" s="28" t="str">
        <f t="shared" si="4"/>
        <v xml:space="preserve">MANTHES E.E.PU </v>
      </c>
      <c r="V167" s="25" t="str">
        <f t="shared" si="5"/>
        <v>0723V</v>
      </c>
    </row>
    <row r="168" spans="1:22" ht="16.5" customHeight="1" x14ac:dyDescent="0.25">
      <c r="A168" s="41" t="s">
        <v>745</v>
      </c>
      <c r="B168" s="40" t="s">
        <v>1520</v>
      </c>
      <c r="C168" s="40" t="s">
        <v>3114</v>
      </c>
      <c r="D168" s="40" t="s">
        <v>3112</v>
      </c>
      <c r="E168" s="38" t="s">
        <v>744</v>
      </c>
      <c r="F168" s="39" t="s">
        <v>1422</v>
      </c>
      <c r="G168" s="40" t="s">
        <v>2685</v>
      </c>
      <c r="H168" s="41"/>
      <c r="I168" s="41" t="s">
        <v>171</v>
      </c>
      <c r="J168" s="40">
        <v>26300</v>
      </c>
      <c r="K168" s="40">
        <v>0</v>
      </c>
      <c r="L168" s="40"/>
      <c r="M168" s="40"/>
      <c r="N168" s="40"/>
      <c r="O168" s="40"/>
      <c r="P168" s="42" t="s">
        <v>746</v>
      </c>
      <c r="Q168" s="43" t="s">
        <v>2167</v>
      </c>
      <c r="R168" s="44" t="s">
        <v>1756</v>
      </c>
      <c r="S168" s="42">
        <v>610103192</v>
      </c>
      <c r="U168" s="28" t="str">
        <f t="shared" si="4"/>
        <v xml:space="preserve">MARCHES E.P.PU </v>
      </c>
      <c r="V168" s="25" t="str">
        <f t="shared" si="5"/>
        <v>0724W</v>
      </c>
    </row>
    <row r="169" spans="1:22" ht="16.5" customHeight="1" x14ac:dyDescent="0.2">
      <c r="A169" s="41" t="s">
        <v>749</v>
      </c>
      <c r="B169" s="40" t="s">
        <v>1526</v>
      </c>
      <c r="C169" s="40" t="s">
        <v>3116</v>
      </c>
      <c r="D169" s="40" t="s">
        <v>3108</v>
      </c>
      <c r="E169" s="38" t="s">
        <v>747</v>
      </c>
      <c r="F169" s="39" t="s">
        <v>1422</v>
      </c>
      <c r="G169" s="40" t="s">
        <v>2685</v>
      </c>
      <c r="H169" s="41" t="s">
        <v>748</v>
      </c>
      <c r="I169" s="41" t="s">
        <v>7</v>
      </c>
      <c r="J169" s="40">
        <v>26260</v>
      </c>
      <c r="K169" s="40" t="s">
        <v>2452</v>
      </c>
      <c r="L169" s="40" t="s">
        <v>9</v>
      </c>
      <c r="M169" s="40"/>
      <c r="N169" s="40"/>
      <c r="O169" s="40"/>
      <c r="P169" s="42">
        <v>967036165</v>
      </c>
      <c r="Q169" s="43" t="s">
        <v>2168</v>
      </c>
      <c r="R169" s="44" t="s">
        <v>2945</v>
      </c>
      <c r="S169" s="40" t="s">
        <v>2946</v>
      </c>
      <c r="T169" s="119" t="s">
        <v>3026</v>
      </c>
      <c r="U169" s="28" t="str">
        <f t="shared" si="4"/>
        <v>MARGES E.P.PU RPI ARTHEMONAY-MARGES</v>
      </c>
      <c r="V169" s="25" t="str">
        <f t="shared" si="5"/>
        <v>0725X</v>
      </c>
    </row>
    <row r="170" spans="1:22" ht="16.5" customHeight="1" x14ac:dyDescent="0.25">
      <c r="A170" s="41" t="s">
        <v>1274</v>
      </c>
      <c r="B170" s="40" t="s">
        <v>113</v>
      </c>
      <c r="C170" s="40" t="s">
        <v>3110</v>
      </c>
      <c r="D170" s="40" t="s">
        <v>3108</v>
      </c>
      <c r="E170" s="38" t="s">
        <v>1272</v>
      </c>
      <c r="F170" s="39" t="s">
        <v>1422</v>
      </c>
      <c r="G170" s="40" t="s">
        <v>2685</v>
      </c>
      <c r="H170" s="41" t="s">
        <v>1067</v>
      </c>
      <c r="I170" s="41" t="s">
        <v>1273</v>
      </c>
      <c r="J170" s="40">
        <v>26740</v>
      </c>
      <c r="K170" s="40">
        <v>0</v>
      </c>
      <c r="L170" s="40"/>
      <c r="M170" s="40"/>
      <c r="N170" s="40"/>
      <c r="O170" s="40"/>
      <c r="P170" s="42" t="s">
        <v>1275</v>
      </c>
      <c r="Q170" s="43" t="s">
        <v>2169</v>
      </c>
      <c r="R170" s="44" t="s">
        <v>1758</v>
      </c>
      <c r="S170" s="42">
        <v>673724499</v>
      </c>
      <c r="U170" s="28" t="str">
        <f t="shared" si="4"/>
        <v>MARSANNE E.P.PU EMILE LOUBET</v>
      </c>
      <c r="V170" s="25" t="str">
        <f t="shared" si="5"/>
        <v>1293P</v>
      </c>
    </row>
    <row r="171" spans="1:22" ht="16.5" customHeight="1" x14ac:dyDescent="0.25">
      <c r="A171" s="41" t="s">
        <v>1352</v>
      </c>
      <c r="B171" s="40" t="s">
        <v>1526</v>
      </c>
      <c r="C171" s="40" t="s">
        <v>3116</v>
      </c>
      <c r="D171" s="40" t="s">
        <v>3108</v>
      </c>
      <c r="E171" s="38" t="s">
        <v>1351</v>
      </c>
      <c r="F171" s="39" t="s">
        <v>1420</v>
      </c>
      <c r="G171" s="40" t="s">
        <v>2685</v>
      </c>
      <c r="H171" s="41"/>
      <c r="I171" s="41" t="s">
        <v>2749</v>
      </c>
      <c r="J171" s="40">
        <v>26260</v>
      </c>
      <c r="K171" s="40" t="s">
        <v>1959</v>
      </c>
      <c r="L171" s="40" t="s">
        <v>1998</v>
      </c>
      <c r="M171" s="40"/>
      <c r="N171" s="40"/>
      <c r="O171" s="40"/>
      <c r="P171" s="42" t="s">
        <v>1353</v>
      </c>
      <c r="Q171" s="43" t="s">
        <v>2170</v>
      </c>
      <c r="R171" s="121" t="s">
        <v>1757</v>
      </c>
      <c r="S171" s="40" t="s">
        <v>2947</v>
      </c>
      <c r="T171" s="119" t="s">
        <v>3026</v>
      </c>
      <c r="U171" s="28" t="str">
        <f t="shared" si="4"/>
        <v xml:space="preserve">MARSAZ E.M.PU </v>
      </c>
      <c r="V171" s="25" t="str">
        <f t="shared" si="5"/>
        <v>1384N</v>
      </c>
    </row>
    <row r="172" spans="1:22" ht="16.5" customHeight="1" x14ac:dyDescent="0.25">
      <c r="A172" s="41" t="s">
        <v>751</v>
      </c>
      <c r="B172" s="40" t="s">
        <v>9</v>
      </c>
      <c r="C172" s="40" t="s">
        <v>3107</v>
      </c>
      <c r="D172" s="40" t="s">
        <v>3108</v>
      </c>
      <c r="E172" s="38" t="s">
        <v>750</v>
      </c>
      <c r="F172" s="39" t="s">
        <v>1421</v>
      </c>
      <c r="G172" s="40" t="s">
        <v>2685</v>
      </c>
      <c r="H172" s="41"/>
      <c r="I172" s="41" t="s">
        <v>1363</v>
      </c>
      <c r="J172" s="40">
        <v>26410</v>
      </c>
      <c r="K172" s="40" t="s">
        <v>1958</v>
      </c>
      <c r="L172" s="40" t="s">
        <v>1998</v>
      </c>
      <c r="M172" s="40"/>
      <c r="N172" s="40"/>
      <c r="O172" s="40"/>
      <c r="P172" s="42" t="s">
        <v>752</v>
      </c>
      <c r="Q172" s="43" t="s">
        <v>2171</v>
      </c>
      <c r="R172" s="44" t="s">
        <v>1759</v>
      </c>
      <c r="S172" s="42">
        <v>616798801</v>
      </c>
      <c r="U172" s="28" t="str">
        <f t="shared" si="4"/>
        <v xml:space="preserve">MENGLON E.E.PU </v>
      </c>
      <c r="V172" s="25" t="str">
        <f t="shared" si="5"/>
        <v>0730C</v>
      </c>
    </row>
    <row r="173" spans="1:22" ht="16.5" customHeight="1" x14ac:dyDescent="0.2">
      <c r="A173" s="41" t="s">
        <v>1372</v>
      </c>
      <c r="B173" s="40" t="s">
        <v>1526</v>
      </c>
      <c r="C173" s="40" t="s">
        <v>3116</v>
      </c>
      <c r="D173" s="40" t="s">
        <v>3108</v>
      </c>
      <c r="E173" s="38" t="s">
        <v>753</v>
      </c>
      <c r="F173" s="39" t="s">
        <v>1422</v>
      </c>
      <c r="G173" s="40" t="s">
        <v>2685</v>
      </c>
      <c r="H173" s="41"/>
      <c r="I173" s="41" t="s">
        <v>3043</v>
      </c>
      <c r="J173" s="40">
        <v>26600</v>
      </c>
      <c r="K173" s="40">
        <v>0</v>
      </c>
      <c r="L173" s="40"/>
      <c r="M173" s="40"/>
      <c r="N173" s="40"/>
      <c r="O173" s="40"/>
      <c r="P173" s="42" t="s">
        <v>754</v>
      </c>
      <c r="Q173" s="43" t="s">
        <v>2172</v>
      </c>
      <c r="R173" s="44" t="s">
        <v>1760</v>
      </c>
      <c r="S173" s="42">
        <v>675620481</v>
      </c>
      <c r="T173" s="126" t="s">
        <v>2822</v>
      </c>
      <c r="U173" s="28" t="str">
        <f t="shared" si="4"/>
        <v xml:space="preserve">MERCUROL-VEAUNES E.P.PU </v>
      </c>
      <c r="V173" s="25" t="str">
        <f t="shared" si="5"/>
        <v>0732E</v>
      </c>
    </row>
    <row r="174" spans="1:22" ht="16.5" customHeight="1" x14ac:dyDescent="0.25">
      <c r="A174" s="41" t="s">
        <v>757</v>
      </c>
      <c r="B174" s="40" t="s">
        <v>16</v>
      </c>
      <c r="C174" s="40" t="s">
        <v>3111</v>
      </c>
      <c r="D174" s="40" t="s">
        <v>3112</v>
      </c>
      <c r="E174" s="38" t="s">
        <v>755</v>
      </c>
      <c r="F174" s="39" t="s">
        <v>1420</v>
      </c>
      <c r="G174" s="40" t="s">
        <v>2685</v>
      </c>
      <c r="H174" s="41" t="s">
        <v>756</v>
      </c>
      <c r="I174" s="41" t="s">
        <v>2790</v>
      </c>
      <c r="J174" s="40">
        <v>26170</v>
      </c>
      <c r="K174" s="40" t="s">
        <v>1984</v>
      </c>
      <c r="L174" s="40" t="s">
        <v>1998</v>
      </c>
      <c r="M174" s="40"/>
      <c r="N174" s="40"/>
      <c r="O174" s="40"/>
      <c r="P174" s="42" t="s">
        <v>758</v>
      </c>
      <c r="Q174" s="43" t="s">
        <v>2173</v>
      </c>
      <c r="R174" s="44" t="s">
        <v>3007</v>
      </c>
      <c r="S174" s="42" t="s">
        <v>3008</v>
      </c>
      <c r="T174" s="12" t="s">
        <v>3080</v>
      </c>
      <c r="U174" s="28" t="str">
        <f t="shared" si="4"/>
        <v>MERINDOL LES OLIVIERS E.M.PU MERINDOL</v>
      </c>
      <c r="V174" s="25" t="str">
        <f t="shared" si="5"/>
        <v>0734G</v>
      </c>
    </row>
    <row r="175" spans="1:22" ht="16.5" customHeight="1" x14ac:dyDescent="0.25">
      <c r="A175" s="41" t="s">
        <v>1134</v>
      </c>
      <c r="B175" s="40" t="s">
        <v>16</v>
      </c>
      <c r="C175" s="40" t="s">
        <v>3111</v>
      </c>
      <c r="D175" s="40" t="s">
        <v>3112</v>
      </c>
      <c r="E175" s="38" t="s">
        <v>1131</v>
      </c>
      <c r="F175" s="39" t="s">
        <v>1421</v>
      </c>
      <c r="G175" s="40" t="s">
        <v>2685</v>
      </c>
      <c r="H175" s="41" t="s">
        <v>1132</v>
      </c>
      <c r="I175" s="41" t="s">
        <v>1133</v>
      </c>
      <c r="J175" s="40">
        <v>26110</v>
      </c>
      <c r="K175" s="40" t="s">
        <v>2709</v>
      </c>
      <c r="L175" s="40" t="s">
        <v>9</v>
      </c>
      <c r="M175" s="40"/>
      <c r="N175" s="40"/>
      <c r="O175" s="40"/>
      <c r="P175" s="42" t="s">
        <v>1135</v>
      </c>
      <c r="Q175" s="43" t="s">
        <v>2174</v>
      </c>
      <c r="R175" s="44" t="s">
        <v>1762</v>
      </c>
      <c r="S175" s="42">
        <v>626468877</v>
      </c>
      <c r="U175" s="28" t="str">
        <f t="shared" si="4"/>
        <v>MIRABEL AUX BARONNIES E.E.PU RENAUD-SECHAN</v>
      </c>
      <c r="V175" s="25" t="str">
        <f t="shared" si="5"/>
        <v>1187Z</v>
      </c>
    </row>
    <row r="176" spans="1:22" ht="16.5" customHeight="1" x14ac:dyDescent="0.25">
      <c r="A176" s="41" t="s">
        <v>1134</v>
      </c>
      <c r="B176" s="40" t="s">
        <v>16</v>
      </c>
      <c r="C176" s="40" t="s">
        <v>3111</v>
      </c>
      <c r="D176" s="40" t="s">
        <v>3112</v>
      </c>
      <c r="E176" s="38" t="s">
        <v>1269</v>
      </c>
      <c r="F176" s="39" t="s">
        <v>1420</v>
      </c>
      <c r="G176" s="40" t="s">
        <v>2685</v>
      </c>
      <c r="H176" s="41"/>
      <c r="I176" s="41" t="s">
        <v>1270</v>
      </c>
      <c r="J176" s="40">
        <v>26110</v>
      </c>
      <c r="K176" s="40" t="s">
        <v>2709</v>
      </c>
      <c r="L176" s="40" t="s">
        <v>9</v>
      </c>
      <c r="M176" s="40"/>
      <c r="N176" s="40"/>
      <c r="O176" s="40"/>
      <c r="P176" s="42" t="s">
        <v>1271</v>
      </c>
      <c r="Q176" s="43" t="s">
        <v>2175</v>
      </c>
      <c r="R176" s="44" t="s">
        <v>1763</v>
      </c>
      <c r="S176" s="42">
        <v>475284380</v>
      </c>
      <c r="U176" s="28" t="str">
        <f t="shared" si="4"/>
        <v xml:space="preserve">MIRABEL AUX BARONNIES E.M.PU </v>
      </c>
      <c r="V176" s="25" t="str">
        <f t="shared" si="5"/>
        <v>1290L</v>
      </c>
    </row>
    <row r="177" spans="1:22" ht="16.5" customHeight="1" x14ac:dyDescent="0.25">
      <c r="A177" s="41" t="s">
        <v>760</v>
      </c>
      <c r="B177" s="40" t="s">
        <v>9</v>
      </c>
      <c r="C177" s="40" t="s">
        <v>3107</v>
      </c>
      <c r="D177" s="40" t="s">
        <v>3108</v>
      </c>
      <c r="E177" s="38" t="s">
        <v>759</v>
      </c>
      <c r="F177" s="39" t="s">
        <v>1421</v>
      </c>
      <c r="G177" s="40" t="s">
        <v>2685</v>
      </c>
      <c r="H177" s="41"/>
      <c r="I177" s="41" t="s">
        <v>2799</v>
      </c>
      <c r="J177" s="40">
        <v>26400</v>
      </c>
      <c r="K177" s="40" t="s">
        <v>1970</v>
      </c>
      <c r="L177" s="40" t="s">
        <v>1998</v>
      </c>
      <c r="M177" s="40"/>
      <c r="N177" s="40"/>
      <c r="O177" s="40"/>
      <c r="P177" s="42" t="s">
        <v>761</v>
      </c>
      <c r="Q177" s="43" t="s">
        <v>2176</v>
      </c>
      <c r="R177" s="44" t="s">
        <v>3023</v>
      </c>
      <c r="S177" s="42">
        <v>618257189</v>
      </c>
      <c r="T177" s="12" t="s">
        <v>3082</v>
      </c>
      <c r="U177" s="28" t="str">
        <f t="shared" si="4"/>
        <v xml:space="preserve">MIRABEL ET BLACONS E.E.PU </v>
      </c>
      <c r="V177" s="25" t="str">
        <f t="shared" si="5"/>
        <v>0741P</v>
      </c>
    </row>
    <row r="178" spans="1:22" ht="16.5" customHeight="1" x14ac:dyDescent="0.25">
      <c r="A178" s="41" t="s">
        <v>760</v>
      </c>
      <c r="B178" s="40" t="s">
        <v>9</v>
      </c>
      <c r="C178" s="40" t="s">
        <v>3107</v>
      </c>
      <c r="D178" s="40" t="s">
        <v>3108</v>
      </c>
      <c r="E178" s="38" t="s">
        <v>1040</v>
      </c>
      <c r="F178" s="39" t="s">
        <v>1420</v>
      </c>
      <c r="G178" s="40" t="s">
        <v>2685</v>
      </c>
      <c r="H178" s="41"/>
      <c r="I178" s="41" t="s">
        <v>1041</v>
      </c>
      <c r="J178" s="40">
        <v>26400</v>
      </c>
      <c r="K178" s="40" t="s">
        <v>1970</v>
      </c>
      <c r="L178" s="40" t="s">
        <v>1998</v>
      </c>
      <c r="M178" s="40"/>
      <c r="N178" s="40"/>
      <c r="O178" s="40"/>
      <c r="P178" s="42" t="s">
        <v>1042</v>
      </c>
      <c r="Q178" s="43" t="s">
        <v>2177</v>
      </c>
      <c r="R178" s="44" t="s">
        <v>1764</v>
      </c>
      <c r="S178" s="42">
        <v>625486754</v>
      </c>
      <c r="U178" s="28" t="str">
        <f t="shared" si="4"/>
        <v xml:space="preserve">MIRABEL ET BLACONS E.M.PU </v>
      </c>
      <c r="V178" s="25" t="str">
        <f t="shared" si="5"/>
        <v>1104J</v>
      </c>
    </row>
    <row r="179" spans="1:22" ht="16.5" customHeight="1" x14ac:dyDescent="0.25">
      <c r="A179" s="41" t="s">
        <v>2622</v>
      </c>
      <c r="B179" s="40" t="s">
        <v>1523</v>
      </c>
      <c r="C179" s="40" t="s">
        <v>3109</v>
      </c>
      <c r="D179" s="40" t="s">
        <v>3108</v>
      </c>
      <c r="E179" s="38" t="s">
        <v>2797</v>
      </c>
      <c r="F179" s="39" t="s">
        <v>1421</v>
      </c>
      <c r="G179" s="40" t="s">
        <v>2685</v>
      </c>
      <c r="H179" s="41"/>
      <c r="I179" s="41" t="s">
        <v>2800</v>
      </c>
      <c r="J179" s="40">
        <v>26270</v>
      </c>
      <c r="K179" s="40" t="s">
        <v>1961</v>
      </c>
      <c r="L179" s="40" t="s">
        <v>1998</v>
      </c>
      <c r="M179" s="40"/>
      <c r="N179" s="40"/>
      <c r="O179" s="40"/>
      <c r="P179" s="42">
        <v>475630539</v>
      </c>
      <c r="Q179" s="43" t="s">
        <v>2880</v>
      </c>
      <c r="R179" s="44" t="s">
        <v>2829</v>
      </c>
      <c r="S179" s="49" t="s">
        <v>2828</v>
      </c>
      <c r="U179" s="28" t="str">
        <f t="shared" si="4"/>
        <v xml:space="preserve">MIRMANDE E.E.PU </v>
      </c>
      <c r="V179" s="25" t="str">
        <f t="shared" si="5"/>
        <v>0743S</v>
      </c>
    </row>
    <row r="180" spans="1:22" ht="16.5" customHeight="1" x14ac:dyDescent="0.25">
      <c r="A180" s="41" t="s">
        <v>983</v>
      </c>
      <c r="B180" s="40" t="s">
        <v>16</v>
      </c>
      <c r="C180" s="40" t="s">
        <v>3111</v>
      </c>
      <c r="D180" s="40" t="s">
        <v>3112</v>
      </c>
      <c r="E180" s="38" t="s">
        <v>980</v>
      </c>
      <c r="F180" s="39" t="s">
        <v>1422</v>
      </c>
      <c r="G180" s="40" t="s">
        <v>2685</v>
      </c>
      <c r="H180" s="41" t="s">
        <v>981</v>
      </c>
      <c r="I180" s="41" t="s">
        <v>982</v>
      </c>
      <c r="J180" s="40">
        <v>26170</v>
      </c>
      <c r="K180" s="40">
        <v>0</v>
      </c>
      <c r="L180" s="40"/>
      <c r="M180" s="40"/>
      <c r="N180" s="40"/>
      <c r="O180" s="40"/>
      <c r="P180" s="42" t="s">
        <v>984</v>
      </c>
      <c r="Q180" s="43" t="s">
        <v>2178</v>
      </c>
      <c r="R180" s="44" t="s">
        <v>1556</v>
      </c>
      <c r="S180" s="42">
        <v>660135279</v>
      </c>
      <c r="U180" s="28" t="str">
        <f t="shared" si="4"/>
        <v>MOLLANS SUR OUVEZE E.P.PU FELIX RAYMOND</v>
      </c>
      <c r="V180" s="25" t="str">
        <f t="shared" si="5"/>
        <v>1005B</v>
      </c>
    </row>
    <row r="181" spans="1:22" ht="16.5" customHeight="1" x14ac:dyDescent="0.2">
      <c r="A181" s="41" t="s">
        <v>765</v>
      </c>
      <c r="B181" s="40" t="s">
        <v>113</v>
      </c>
      <c r="C181" s="40" t="s">
        <v>3110</v>
      </c>
      <c r="D181" s="40" t="s">
        <v>3108</v>
      </c>
      <c r="E181" s="38" t="s">
        <v>762</v>
      </c>
      <c r="F181" s="39" t="s">
        <v>1421</v>
      </c>
      <c r="G181" s="40" t="s">
        <v>2685</v>
      </c>
      <c r="H181" s="41" t="s">
        <v>763</v>
      </c>
      <c r="I181" s="41" t="s">
        <v>764</v>
      </c>
      <c r="J181" s="40">
        <v>26740</v>
      </c>
      <c r="K181" s="40">
        <v>0</v>
      </c>
      <c r="L181" s="40"/>
      <c r="M181" s="40"/>
      <c r="N181" s="40"/>
      <c r="O181" s="40"/>
      <c r="P181" s="42" t="s">
        <v>766</v>
      </c>
      <c r="Q181" s="43" t="s">
        <v>2179</v>
      </c>
      <c r="R181" s="44" t="s">
        <v>2956</v>
      </c>
      <c r="S181" s="42" t="s">
        <v>2957</v>
      </c>
      <c r="T181" s="119" t="s">
        <v>3026</v>
      </c>
      <c r="U181" s="28" t="str">
        <f t="shared" si="4"/>
        <v>MONTBOUCHER SUR JABRON E.E.PU HUBERT REEVES</v>
      </c>
      <c r="V181" s="25" t="str">
        <f t="shared" si="5"/>
        <v>0749Y</v>
      </c>
    </row>
    <row r="182" spans="1:22" ht="16.5" customHeight="1" x14ac:dyDescent="0.2">
      <c r="A182" s="41" t="s">
        <v>765</v>
      </c>
      <c r="B182" s="40" t="s">
        <v>113</v>
      </c>
      <c r="C182" s="40" t="s">
        <v>3110</v>
      </c>
      <c r="D182" s="40" t="s">
        <v>3108</v>
      </c>
      <c r="E182" s="38" t="s">
        <v>1226</v>
      </c>
      <c r="F182" s="39" t="s">
        <v>1420</v>
      </c>
      <c r="G182" s="40" t="s">
        <v>2685</v>
      </c>
      <c r="H182" s="41" t="s">
        <v>763</v>
      </c>
      <c r="I182" s="41" t="s">
        <v>764</v>
      </c>
      <c r="J182" s="40">
        <v>26740</v>
      </c>
      <c r="K182" s="40">
        <v>0</v>
      </c>
      <c r="L182" s="40"/>
      <c r="M182" s="40"/>
      <c r="N182" s="40"/>
      <c r="O182" s="40"/>
      <c r="P182" s="42" t="s">
        <v>1227</v>
      </c>
      <c r="Q182" s="43" t="s">
        <v>2180</v>
      </c>
      <c r="R182" s="38" t="s">
        <v>2703</v>
      </c>
      <c r="S182" s="42" t="s">
        <v>2976</v>
      </c>
      <c r="T182" s="119" t="s">
        <v>3026</v>
      </c>
      <c r="U182" s="28" t="str">
        <f t="shared" si="4"/>
        <v>MONTBOUCHER SUR JABRON E.M.PU HUBERT REEVES</v>
      </c>
      <c r="V182" s="25" t="str">
        <f t="shared" si="5"/>
        <v>1241H</v>
      </c>
    </row>
    <row r="183" spans="1:22" ht="16.5" customHeight="1" x14ac:dyDescent="0.2">
      <c r="A183" s="41" t="s">
        <v>768</v>
      </c>
      <c r="B183" s="40" t="s">
        <v>113</v>
      </c>
      <c r="C183" s="40" t="s">
        <v>3110</v>
      </c>
      <c r="D183" s="40" t="s">
        <v>3108</v>
      </c>
      <c r="E183" s="38" t="s">
        <v>767</v>
      </c>
      <c r="F183" s="39" t="s">
        <v>1421</v>
      </c>
      <c r="G183" s="40" t="s">
        <v>2685</v>
      </c>
      <c r="H183" s="41"/>
      <c r="I183" s="41" t="s">
        <v>3055</v>
      </c>
      <c r="J183" s="40">
        <v>26770</v>
      </c>
      <c r="K183" s="40" t="s">
        <v>1969</v>
      </c>
      <c r="L183" s="40" t="s">
        <v>1998</v>
      </c>
      <c r="M183" s="40"/>
      <c r="N183" s="40"/>
      <c r="O183" s="40"/>
      <c r="P183" s="42" t="s">
        <v>769</v>
      </c>
      <c r="Q183" s="43" t="s">
        <v>2181</v>
      </c>
      <c r="R183" s="44" t="s">
        <v>2958</v>
      </c>
      <c r="S183" s="42" t="s">
        <v>2959</v>
      </c>
      <c r="T183" s="119" t="s">
        <v>3026</v>
      </c>
      <c r="U183" s="28" t="str">
        <f t="shared" si="4"/>
        <v xml:space="preserve">MONTBRISON SUR LEZ E.E.PU </v>
      </c>
      <c r="V183" s="25" t="str">
        <f t="shared" si="5"/>
        <v>0750Z</v>
      </c>
    </row>
    <row r="184" spans="1:22" ht="16.5" customHeight="1" x14ac:dyDescent="0.25">
      <c r="A184" s="41" t="s">
        <v>772</v>
      </c>
      <c r="B184" s="40" t="s">
        <v>16</v>
      </c>
      <c r="C184" s="40" t="s">
        <v>3111</v>
      </c>
      <c r="D184" s="40" t="s">
        <v>3112</v>
      </c>
      <c r="E184" s="38" t="s">
        <v>770</v>
      </c>
      <c r="F184" s="39" t="s">
        <v>1422</v>
      </c>
      <c r="G184" s="40" t="s">
        <v>2685</v>
      </c>
      <c r="H184" s="41"/>
      <c r="I184" s="41" t="s">
        <v>771</v>
      </c>
      <c r="J184" s="40">
        <v>26570</v>
      </c>
      <c r="K184" s="40">
        <v>0</v>
      </c>
      <c r="L184" s="40"/>
      <c r="M184" s="40"/>
      <c r="N184" s="40"/>
      <c r="O184" s="40"/>
      <c r="P184" s="42" t="s">
        <v>773</v>
      </c>
      <c r="Q184" s="43" t="s">
        <v>2182</v>
      </c>
      <c r="R184" s="44" t="s">
        <v>3009</v>
      </c>
      <c r="S184" s="42" t="s">
        <v>3010</v>
      </c>
      <c r="T184" s="12" t="s">
        <v>3079</v>
      </c>
      <c r="U184" s="28" t="str">
        <f t="shared" si="4"/>
        <v xml:space="preserve">MONTBRUN LES BAINS E.P.PU </v>
      </c>
      <c r="V184" s="25" t="str">
        <f t="shared" si="5"/>
        <v>0751A</v>
      </c>
    </row>
    <row r="185" spans="1:22" ht="16.5" customHeight="1" x14ac:dyDescent="0.25">
      <c r="A185" s="41" t="s">
        <v>1297</v>
      </c>
      <c r="B185" s="40" t="s">
        <v>43</v>
      </c>
      <c r="C185" s="40" t="s">
        <v>3115</v>
      </c>
      <c r="D185" s="40" t="s">
        <v>3108</v>
      </c>
      <c r="E185" s="38" t="s">
        <v>1295</v>
      </c>
      <c r="F185" s="39" t="s">
        <v>1422</v>
      </c>
      <c r="G185" s="40" t="s">
        <v>2685</v>
      </c>
      <c r="H185" s="41"/>
      <c r="I185" s="41" t="s">
        <v>1296</v>
      </c>
      <c r="J185" s="40">
        <v>26350</v>
      </c>
      <c r="K185" s="40" t="s">
        <v>1975</v>
      </c>
      <c r="L185" s="40" t="s">
        <v>1998</v>
      </c>
      <c r="M185" s="40"/>
      <c r="N185" s="40"/>
      <c r="O185" s="40"/>
      <c r="P185" s="42" t="s">
        <v>1298</v>
      </c>
      <c r="Q185" s="43" t="s">
        <v>2183</v>
      </c>
      <c r="R185" s="44" t="s">
        <v>1765</v>
      </c>
      <c r="S185" s="42">
        <v>626124722</v>
      </c>
      <c r="U185" s="28" t="str">
        <f t="shared" si="4"/>
        <v xml:space="preserve">MONTCHENU E.P.PU </v>
      </c>
      <c r="V185" s="25" t="str">
        <f t="shared" si="5"/>
        <v>1326A</v>
      </c>
    </row>
    <row r="186" spans="1:22" ht="16.5" customHeight="1" x14ac:dyDescent="0.25">
      <c r="A186" s="41" t="s">
        <v>776</v>
      </c>
      <c r="B186" s="40" t="s">
        <v>1523</v>
      </c>
      <c r="C186" s="40" t="s">
        <v>3109</v>
      </c>
      <c r="D186" s="40" t="s">
        <v>3108</v>
      </c>
      <c r="E186" s="38" t="s">
        <v>774</v>
      </c>
      <c r="F186" s="39" t="s">
        <v>1422</v>
      </c>
      <c r="G186" s="40" t="s">
        <v>2685</v>
      </c>
      <c r="H186" s="41"/>
      <c r="I186" s="41" t="s">
        <v>775</v>
      </c>
      <c r="J186" s="40">
        <v>26760</v>
      </c>
      <c r="K186" s="40">
        <v>0</v>
      </c>
      <c r="L186" s="40"/>
      <c r="M186" s="40"/>
      <c r="N186" s="40"/>
      <c r="O186" s="40"/>
      <c r="P186" s="42" t="s">
        <v>777</v>
      </c>
      <c r="Q186" s="43" t="s">
        <v>2184</v>
      </c>
      <c r="R186" s="44" t="s">
        <v>1766</v>
      </c>
      <c r="S186" s="42">
        <v>676030460</v>
      </c>
      <c r="U186" s="28" t="str">
        <f t="shared" si="4"/>
        <v xml:space="preserve">MONTELEGER E.P.PU </v>
      </c>
      <c r="V186" s="25" t="str">
        <f t="shared" si="5"/>
        <v>0756F</v>
      </c>
    </row>
    <row r="187" spans="1:22" ht="16.5" customHeight="1" x14ac:dyDescent="0.25">
      <c r="A187" s="41" t="s">
        <v>781</v>
      </c>
      <c r="B187" s="40" t="s">
        <v>1520</v>
      </c>
      <c r="C187" s="40" t="s">
        <v>3114</v>
      </c>
      <c r="D187" s="40" t="s">
        <v>3112</v>
      </c>
      <c r="E187" s="38" t="s">
        <v>778</v>
      </c>
      <c r="F187" s="39" t="s">
        <v>1421</v>
      </c>
      <c r="G187" s="40" t="s">
        <v>2685</v>
      </c>
      <c r="H187" s="41" t="s">
        <v>779</v>
      </c>
      <c r="I187" s="41" t="s">
        <v>780</v>
      </c>
      <c r="J187" s="40">
        <v>26120</v>
      </c>
      <c r="K187" s="40">
        <v>0</v>
      </c>
      <c r="L187" s="40"/>
      <c r="M187" s="40"/>
      <c r="N187" s="40"/>
      <c r="O187" s="40"/>
      <c r="P187" s="42" t="s">
        <v>782</v>
      </c>
      <c r="Q187" s="43" t="s">
        <v>2186</v>
      </c>
      <c r="R187" s="44" t="s">
        <v>1780</v>
      </c>
      <c r="S187" s="42">
        <v>607978930</v>
      </c>
      <c r="U187" s="28" t="str">
        <f t="shared" si="4"/>
        <v>MONTELIER E.E.PU MELUSINE</v>
      </c>
      <c r="V187" s="25" t="str">
        <f t="shared" si="5"/>
        <v>0757G</v>
      </c>
    </row>
    <row r="188" spans="1:22" ht="16.5" customHeight="1" x14ac:dyDescent="0.25">
      <c r="A188" s="41" t="s">
        <v>781</v>
      </c>
      <c r="B188" s="40" t="s">
        <v>1520</v>
      </c>
      <c r="C188" s="40" t="s">
        <v>3114</v>
      </c>
      <c r="D188" s="40" t="s">
        <v>3112</v>
      </c>
      <c r="E188" s="38" t="s">
        <v>783</v>
      </c>
      <c r="F188" s="39" t="s">
        <v>1422</v>
      </c>
      <c r="G188" s="40" t="s">
        <v>2685</v>
      </c>
      <c r="H188" s="41" t="s">
        <v>784</v>
      </c>
      <c r="I188" s="41" t="s">
        <v>785</v>
      </c>
      <c r="J188" s="40">
        <v>26120</v>
      </c>
      <c r="K188" s="40">
        <v>0</v>
      </c>
      <c r="L188" s="40"/>
      <c r="M188" s="40"/>
      <c r="N188" s="40"/>
      <c r="O188" s="40"/>
      <c r="P188" s="42" t="s">
        <v>786</v>
      </c>
      <c r="Q188" s="43" t="s">
        <v>2185</v>
      </c>
      <c r="R188" s="44" t="s">
        <v>1767</v>
      </c>
      <c r="S188" s="42">
        <v>663110675</v>
      </c>
      <c r="U188" s="28" t="str">
        <f t="shared" si="4"/>
        <v>MONTELIER E.P.PU EMILE JUGE</v>
      </c>
      <c r="V188" s="25" t="str">
        <f t="shared" si="5"/>
        <v>0759J</v>
      </c>
    </row>
    <row r="189" spans="1:22" ht="16.5" customHeight="1" x14ac:dyDescent="0.25">
      <c r="A189" s="41" t="s">
        <v>781</v>
      </c>
      <c r="B189" s="40" t="s">
        <v>1520</v>
      </c>
      <c r="C189" s="40" t="s">
        <v>3114</v>
      </c>
      <c r="D189" s="40" t="s">
        <v>3112</v>
      </c>
      <c r="E189" s="38" t="s">
        <v>1107</v>
      </c>
      <c r="F189" s="39" t="s">
        <v>1420</v>
      </c>
      <c r="G189" s="40" t="s">
        <v>2685</v>
      </c>
      <c r="H189" s="41" t="s">
        <v>1108</v>
      </c>
      <c r="I189" s="41" t="s">
        <v>780</v>
      </c>
      <c r="J189" s="40">
        <v>26120</v>
      </c>
      <c r="K189" s="40">
        <v>0</v>
      </c>
      <c r="L189" s="40"/>
      <c r="M189" s="40"/>
      <c r="N189" s="40"/>
      <c r="O189" s="40"/>
      <c r="P189" s="42" t="s">
        <v>1109</v>
      </c>
      <c r="Q189" s="43" t="s">
        <v>2187</v>
      </c>
      <c r="R189" s="44" t="s">
        <v>1804</v>
      </c>
      <c r="S189" s="42">
        <v>607538318</v>
      </c>
      <c r="U189" s="28" t="str">
        <f t="shared" si="4"/>
        <v>MONTELIER E.M.PU GEORGES CHARPAK</v>
      </c>
      <c r="V189" s="25" t="str">
        <f t="shared" si="5"/>
        <v>1163Y</v>
      </c>
    </row>
    <row r="190" spans="1:22" ht="16.5" customHeight="1" x14ac:dyDescent="0.25">
      <c r="A190" s="41" t="s">
        <v>157</v>
      </c>
      <c r="B190" s="40" t="s">
        <v>113</v>
      </c>
      <c r="C190" s="40" t="s">
        <v>3110</v>
      </c>
      <c r="D190" s="40" t="s">
        <v>3108</v>
      </c>
      <c r="E190" s="38" t="s">
        <v>154</v>
      </c>
      <c r="F190" s="39" t="s">
        <v>1421</v>
      </c>
      <c r="G190" s="40" t="s">
        <v>2685</v>
      </c>
      <c r="H190" s="41" t="s">
        <v>155</v>
      </c>
      <c r="I190" s="41" t="s">
        <v>156</v>
      </c>
      <c r="J190" s="40">
        <v>26200</v>
      </c>
      <c r="K190" s="40">
        <v>0</v>
      </c>
      <c r="L190" s="40"/>
      <c r="M190" s="40">
        <v>1</v>
      </c>
      <c r="N190" s="40"/>
      <c r="O190" s="40"/>
      <c r="P190" s="42" t="s">
        <v>158</v>
      </c>
      <c r="Q190" s="43" t="s">
        <v>2191</v>
      </c>
      <c r="R190" s="44" t="s">
        <v>2809</v>
      </c>
      <c r="S190" s="42" t="s">
        <v>2810</v>
      </c>
      <c r="U190" s="28" t="str">
        <f t="shared" si="4"/>
        <v>MONTELIMAR E.E.PU LES CHAMPS</v>
      </c>
      <c r="V190" s="25" t="str">
        <f t="shared" si="5"/>
        <v>0260S</v>
      </c>
    </row>
    <row r="191" spans="1:22" ht="16.5" customHeight="1" x14ac:dyDescent="0.25">
      <c r="A191" s="41" t="s">
        <v>157</v>
      </c>
      <c r="B191" s="40" t="s">
        <v>113</v>
      </c>
      <c r="C191" s="40" t="s">
        <v>3110</v>
      </c>
      <c r="D191" s="40" t="s">
        <v>3108</v>
      </c>
      <c r="E191" s="38" t="s">
        <v>159</v>
      </c>
      <c r="F191" s="39" t="s">
        <v>1422</v>
      </c>
      <c r="G191" s="40" t="s">
        <v>2685</v>
      </c>
      <c r="H191" s="41" t="s">
        <v>160</v>
      </c>
      <c r="I191" s="41" t="s">
        <v>161</v>
      </c>
      <c r="J191" s="40">
        <v>26200</v>
      </c>
      <c r="K191" s="40">
        <v>0</v>
      </c>
      <c r="L191" s="40"/>
      <c r="M191" s="40"/>
      <c r="N191" s="40"/>
      <c r="O191" s="40"/>
      <c r="P191" s="42" t="s">
        <v>162</v>
      </c>
      <c r="Q191" s="43" t="s">
        <v>2195</v>
      </c>
      <c r="R191" s="44" t="s">
        <v>2811</v>
      </c>
      <c r="S191" s="42" t="s">
        <v>2812</v>
      </c>
      <c r="U191" s="28" t="str">
        <f t="shared" si="4"/>
        <v>MONTELIMAR E.P.PU SAINT JAMES</v>
      </c>
      <c r="V191" s="25" t="str">
        <f t="shared" si="5"/>
        <v>0261T</v>
      </c>
    </row>
    <row r="192" spans="1:22" ht="16.5" customHeight="1" x14ac:dyDescent="0.25">
      <c r="A192" s="41" t="s">
        <v>157</v>
      </c>
      <c r="B192" s="40" t="s">
        <v>113</v>
      </c>
      <c r="C192" s="40" t="s">
        <v>3110</v>
      </c>
      <c r="D192" s="40" t="s">
        <v>3108</v>
      </c>
      <c r="E192" s="38" t="s">
        <v>561</v>
      </c>
      <c r="F192" s="39" t="s">
        <v>1420</v>
      </c>
      <c r="G192" s="40" t="s">
        <v>2685</v>
      </c>
      <c r="H192" s="41" t="s">
        <v>562</v>
      </c>
      <c r="I192" s="41" t="s">
        <v>563</v>
      </c>
      <c r="J192" s="40">
        <v>26200</v>
      </c>
      <c r="K192" s="40">
        <v>0</v>
      </c>
      <c r="L192" s="40"/>
      <c r="M192" s="40"/>
      <c r="N192" s="40"/>
      <c r="O192" s="40"/>
      <c r="P192" s="42" t="s">
        <v>564</v>
      </c>
      <c r="Q192" s="43" t="s">
        <v>2201</v>
      </c>
      <c r="R192" s="44" t="s">
        <v>1770</v>
      </c>
      <c r="S192" s="42">
        <v>643880566</v>
      </c>
      <c r="U192" s="28" t="str">
        <f t="shared" si="4"/>
        <v>MONTELIMAR E.M.PU MARGERIE</v>
      </c>
      <c r="V192" s="25" t="str">
        <f t="shared" si="5"/>
        <v>0615C</v>
      </c>
    </row>
    <row r="193" spans="1:22" ht="16.5" customHeight="1" x14ac:dyDescent="0.2">
      <c r="A193" s="41" t="s">
        <v>157</v>
      </c>
      <c r="B193" s="40" t="s">
        <v>113</v>
      </c>
      <c r="C193" s="40" t="s">
        <v>3110</v>
      </c>
      <c r="D193" s="40" t="s">
        <v>3108</v>
      </c>
      <c r="E193" s="38" t="s">
        <v>565</v>
      </c>
      <c r="F193" s="39" t="s">
        <v>1420</v>
      </c>
      <c r="G193" s="40" t="s">
        <v>2685</v>
      </c>
      <c r="H193" s="41" t="s">
        <v>566</v>
      </c>
      <c r="I193" s="41" t="s">
        <v>567</v>
      </c>
      <c r="J193" s="40">
        <v>26200</v>
      </c>
      <c r="K193" s="40">
        <v>0</v>
      </c>
      <c r="L193" s="40"/>
      <c r="M193" s="40"/>
      <c r="N193" s="40"/>
      <c r="O193" s="40" t="s">
        <v>3059</v>
      </c>
      <c r="P193" s="42" t="s">
        <v>568</v>
      </c>
      <c r="Q193" s="43" t="s">
        <v>2202</v>
      </c>
      <c r="R193" s="38" t="s">
        <v>2960</v>
      </c>
      <c r="S193" s="42" t="s">
        <v>2961</v>
      </c>
      <c r="T193" s="119" t="s">
        <v>3051</v>
      </c>
      <c r="U193" s="28" t="str">
        <f t="shared" si="4"/>
        <v>MONTELIMAR E.M.PU NOCAZE - GREZES</v>
      </c>
      <c r="V193" s="25" t="str">
        <f t="shared" si="5"/>
        <v>0616D</v>
      </c>
    </row>
    <row r="194" spans="1:22" ht="16.5" customHeight="1" x14ac:dyDescent="0.25">
      <c r="A194" s="41" t="s">
        <v>157</v>
      </c>
      <c r="B194" s="40" t="s">
        <v>113</v>
      </c>
      <c r="C194" s="40" t="s">
        <v>3110</v>
      </c>
      <c r="D194" s="40" t="s">
        <v>3108</v>
      </c>
      <c r="E194" s="38" t="s">
        <v>569</v>
      </c>
      <c r="F194" s="39" t="s">
        <v>1420</v>
      </c>
      <c r="G194" s="40" t="s">
        <v>2685</v>
      </c>
      <c r="H194" s="41" t="s">
        <v>570</v>
      </c>
      <c r="I194" s="41" t="s">
        <v>2750</v>
      </c>
      <c r="J194" s="40">
        <v>26200</v>
      </c>
      <c r="K194" s="40">
        <v>0</v>
      </c>
      <c r="L194" s="40"/>
      <c r="M194" s="40"/>
      <c r="N194" s="40"/>
      <c r="O194" s="40"/>
      <c r="P194" s="42" t="s">
        <v>571</v>
      </c>
      <c r="Q194" s="43" t="s">
        <v>2203</v>
      </c>
      <c r="R194" s="44" t="s">
        <v>1771</v>
      </c>
      <c r="S194" s="42">
        <v>678446015</v>
      </c>
      <c r="U194" s="28" t="str">
        <f t="shared" si="4"/>
        <v>MONTELIMAR E.M.PU SARDA</v>
      </c>
      <c r="V194" s="25" t="str">
        <f t="shared" si="5"/>
        <v>0619G</v>
      </c>
    </row>
    <row r="195" spans="1:22" ht="16.5" customHeight="1" x14ac:dyDescent="0.2">
      <c r="A195" s="41" t="s">
        <v>157</v>
      </c>
      <c r="B195" s="40" t="s">
        <v>113</v>
      </c>
      <c r="C195" s="40" t="s">
        <v>3110</v>
      </c>
      <c r="D195" s="40" t="s">
        <v>3108</v>
      </c>
      <c r="E195" s="38" t="s">
        <v>799</v>
      </c>
      <c r="F195" s="39" t="s">
        <v>1420</v>
      </c>
      <c r="G195" s="40" t="s">
        <v>2685</v>
      </c>
      <c r="H195" s="41" t="s">
        <v>800</v>
      </c>
      <c r="I195" s="41" t="s">
        <v>801</v>
      </c>
      <c r="J195" s="40">
        <v>26200</v>
      </c>
      <c r="K195" s="40">
        <v>0</v>
      </c>
      <c r="L195" s="40"/>
      <c r="M195" s="40"/>
      <c r="N195" s="40"/>
      <c r="O195" s="40"/>
      <c r="P195" s="42" t="s">
        <v>802</v>
      </c>
      <c r="Q195" s="43" t="s">
        <v>2199</v>
      </c>
      <c r="R195" s="44" t="s">
        <v>2962</v>
      </c>
      <c r="S195" s="42" t="s">
        <v>2963</v>
      </c>
      <c r="T195" s="119" t="s">
        <v>3049</v>
      </c>
      <c r="U195" s="28" t="str">
        <f t="shared" ref="U195:U258" si="6">CONCATENATE(A195," ",F195," ",H195)</f>
        <v>MONTELIMAR E.M.PU LE BOUQUET</v>
      </c>
      <c r="V195" s="25" t="str">
        <f t="shared" si="5"/>
        <v>0792V</v>
      </c>
    </row>
    <row r="196" spans="1:22" ht="16.5" customHeight="1" x14ac:dyDescent="0.2">
      <c r="A196" s="41" t="s">
        <v>157</v>
      </c>
      <c r="B196" s="40" t="s">
        <v>113</v>
      </c>
      <c r="C196" s="40" t="s">
        <v>3110</v>
      </c>
      <c r="D196" s="40" t="s">
        <v>3108</v>
      </c>
      <c r="E196" s="38" t="s">
        <v>803</v>
      </c>
      <c r="F196" s="39" t="s">
        <v>1420</v>
      </c>
      <c r="G196" s="40" t="s">
        <v>2685</v>
      </c>
      <c r="H196" s="41" t="s">
        <v>155</v>
      </c>
      <c r="I196" s="41" t="s">
        <v>804</v>
      </c>
      <c r="J196" s="40">
        <v>26200</v>
      </c>
      <c r="K196" s="40">
        <v>0</v>
      </c>
      <c r="L196" s="40"/>
      <c r="M196" s="40"/>
      <c r="N196" s="40"/>
      <c r="O196" s="40"/>
      <c r="P196" s="42" t="s">
        <v>805</v>
      </c>
      <c r="Q196" s="43" t="s">
        <v>2200</v>
      </c>
      <c r="R196" s="38" t="s">
        <v>1718</v>
      </c>
      <c r="S196" s="42" t="s">
        <v>2977</v>
      </c>
      <c r="T196" s="119" t="s">
        <v>3026</v>
      </c>
      <c r="U196" s="28" t="str">
        <f t="shared" si="6"/>
        <v>MONTELIMAR E.M.PU LES CHAMPS</v>
      </c>
      <c r="V196" s="25" t="str">
        <f t="shared" ref="V196:V259" si="7">RIGHT(E196,5)</f>
        <v>0793W</v>
      </c>
    </row>
    <row r="197" spans="1:22" ht="16.5" customHeight="1" x14ac:dyDescent="0.25">
      <c r="A197" s="41" t="s">
        <v>157</v>
      </c>
      <c r="B197" s="40" t="s">
        <v>113</v>
      </c>
      <c r="C197" s="40" t="s">
        <v>3110</v>
      </c>
      <c r="D197" s="40" t="s">
        <v>3108</v>
      </c>
      <c r="E197" s="38" t="s">
        <v>807</v>
      </c>
      <c r="F197" s="39" t="s">
        <v>1421</v>
      </c>
      <c r="G197" s="40" t="s">
        <v>2685</v>
      </c>
      <c r="H197" s="41" t="s">
        <v>800</v>
      </c>
      <c r="I197" s="41" t="s">
        <v>808</v>
      </c>
      <c r="J197" s="40">
        <v>26200</v>
      </c>
      <c r="K197" s="40">
        <v>0</v>
      </c>
      <c r="L197" s="40"/>
      <c r="M197" s="40">
        <v>1</v>
      </c>
      <c r="N197" s="40"/>
      <c r="O197" s="40"/>
      <c r="P197" s="42" t="s">
        <v>809</v>
      </c>
      <c r="Q197" s="43" t="s">
        <v>2190</v>
      </c>
      <c r="R197" s="38" t="s">
        <v>2813</v>
      </c>
      <c r="S197" s="42" t="s">
        <v>2814</v>
      </c>
      <c r="U197" s="28" t="str">
        <f t="shared" si="6"/>
        <v>MONTELIMAR E.E.PU LE BOUQUET</v>
      </c>
      <c r="V197" s="25" t="str">
        <f t="shared" si="7"/>
        <v>0796Z</v>
      </c>
    </row>
    <row r="198" spans="1:22" ht="16.5" customHeight="1" x14ac:dyDescent="0.25">
      <c r="A198" s="41" t="s">
        <v>157</v>
      </c>
      <c r="B198" s="40" t="s">
        <v>113</v>
      </c>
      <c r="C198" s="40" t="s">
        <v>3110</v>
      </c>
      <c r="D198" s="40" t="s">
        <v>3108</v>
      </c>
      <c r="E198" s="39" t="s">
        <v>837</v>
      </c>
      <c r="F198" s="39" t="s">
        <v>1420</v>
      </c>
      <c r="G198" s="40" t="s">
        <v>2685</v>
      </c>
      <c r="H198" s="41" t="s">
        <v>838</v>
      </c>
      <c r="I198" s="41" t="s">
        <v>839</v>
      </c>
      <c r="J198" s="40">
        <v>26200</v>
      </c>
      <c r="K198" s="40">
        <v>0</v>
      </c>
      <c r="L198" s="40"/>
      <c r="M198" s="40"/>
      <c r="N198" s="40"/>
      <c r="O198" s="40" t="s">
        <v>1995</v>
      </c>
      <c r="P198" s="42" t="s">
        <v>840</v>
      </c>
      <c r="Q198" s="43" t="s">
        <v>2197</v>
      </c>
      <c r="R198" s="44" t="s">
        <v>1772</v>
      </c>
      <c r="S198" s="42">
        <v>621048340</v>
      </c>
      <c r="U198" s="28" t="str">
        <f t="shared" si="6"/>
        <v>MONTELIMAR E.M.PU PRACOMTAL</v>
      </c>
      <c r="V198" s="25" t="str">
        <f t="shared" si="7"/>
        <v>0864Y</v>
      </c>
    </row>
    <row r="199" spans="1:22" ht="16.5" customHeight="1" x14ac:dyDescent="0.25">
      <c r="A199" s="41" t="s">
        <v>157</v>
      </c>
      <c r="B199" s="40" t="s">
        <v>113</v>
      </c>
      <c r="C199" s="40" t="s">
        <v>3110</v>
      </c>
      <c r="D199" s="40" t="s">
        <v>3108</v>
      </c>
      <c r="E199" s="38" t="s">
        <v>841</v>
      </c>
      <c r="F199" s="39" t="s">
        <v>1421</v>
      </c>
      <c r="G199" s="40" t="s">
        <v>2685</v>
      </c>
      <c r="H199" s="41" t="s">
        <v>838</v>
      </c>
      <c r="I199" s="41" t="s">
        <v>842</v>
      </c>
      <c r="J199" s="40">
        <v>26200</v>
      </c>
      <c r="K199" s="40">
        <v>0</v>
      </c>
      <c r="L199" s="40"/>
      <c r="M199" s="40"/>
      <c r="N199" s="40"/>
      <c r="O199" s="40" t="s">
        <v>1995</v>
      </c>
      <c r="P199" s="42" t="s">
        <v>843</v>
      </c>
      <c r="Q199" s="43" t="s">
        <v>2194</v>
      </c>
      <c r="R199" s="44" t="s">
        <v>1768</v>
      </c>
      <c r="S199" s="42">
        <v>617783100</v>
      </c>
      <c r="U199" s="28" t="str">
        <f t="shared" si="6"/>
        <v>MONTELIMAR E.E.PU PRACOMTAL</v>
      </c>
      <c r="V199" s="25" t="str">
        <f t="shared" si="7"/>
        <v>0865Z</v>
      </c>
    </row>
    <row r="200" spans="1:22" ht="16.5" customHeight="1" x14ac:dyDescent="0.25">
      <c r="A200" s="41" t="s">
        <v>157</v>
      </c>
      <c r="B200" s="40" t="s">
        <v>113</v>
      </c>
      <c r="C200" s="40" t="s">
        <v>3110</v>
      </c>
      <c r="D200" s="40" t="s">
        <v>3108</v>
      </c>
      <c r="E200" s="38" t="s">
        <v>864</v>
      </c>
      <c r="F200" s="39" t="s">
        <v>1421</v>
      </c>
      <c r="G200" s="40" t="s">
        <v>2685</v>
      </c>
      <c r="H200" s="41" t="s">
        <v>865</v>
      </c>
      <c r="I200" s="41" t="s">
        <v>866</v>
      </c>
      <c r="J200" s="40">
        <v>26200</v>
      </c>
      <c r="K200" s="40">
        <v>0</v>
      </c>
      <c r="L200" s="40"/>
      <c r="M200" s="40">
        <v>1</v>
      </c>
      <c r="N200" s="40"/>
      <c r="O200" s="40" t="s">
        <v>3059</v>
      </c>
      <c r="P200" s="42" t="s">
        <v>867</v>
      </c>
      <c r="Q200" s="43" t="s">
        <v>2192</v>
      </c>
      <c r="R200" s="44" t="s">
        <v>1769</v>
      </c>
      <c r="S200" s="42">
        <v>661679077</v>
      </c>
      <c r="U200" s="28" t="str">
        <f t="shared" si="6"/>
        <v>MONTELIMAR E.E.PU LES GREZES</v>
      </c>
      <c r="V200" s="25" t="str">
        <f t="shared" si="7"/>
        <v>0939E</v>
      </c>
    </row>
    <row r="201" spans="1:22" ht="16.5" customHeight="1" x14ac:dyDescent="0.25">
      <c r="A201" s="41" t="s">
        <v>157</v>
      </c>
      <c r="B201" s="40" t="s">
        <v>113</v>
      </c>
      <c r="C201" s="40" t="s">
        <v>3110</v>
      </c>
      <c r="D201" s="40" t="s">
        <v>3108</v>
      </c>
      <c r="E201" s="38" t="s">
        <v>948</v>
      </c>
      <c r="F201" s="39" t="s">
        <v>1421</v>
      </c>
      <c r="G201" s="40" t="s">
        <v>2685</v>
      </c>
      <c r="H201" s="41" t="s">
        <v>562</v>
      </c>
      <c r="I201" s="41" t="s">
        <v>949</v>
      </c>
      <c r="J201" s="40">
        <v>26200</v>
      </c>
      <c r="K201" s="40">
        <v>0</v>
      </c>
      <c r="L201" s="40"/>
      <c r="M201" s="40">
        <v>2</v>
      </c>
      <c r="N201" s="40"/>
      <c r="O201" s="40"/>
      <c r="P201" s="42" t="s">
        <v>950</v>
      </c>
      <c r="Q201" s="43" t="s">
        <v>2193</v>
      </c>
      <c r="R201" s="44" t="s">
        <v>1557</v>
      </c>
      <c r="S201" s="42">
        <v>617145237</v>
      </c>
      <c r="U201" s="28" t="str">
        <f t="shared" si="6"/>
        <v>MONTELIMAR E.E.PU MARGERIE</v>
      </c>
      <c r="V201" s="25" t="str">
        <f t="shared" si="7"/>
        <v>0986F</v>
      </c>
    </row>
    <row r="202" spans="1:22" ht="16.5" customHeight="1" x14ac:dyDescent="0.25">
      <c r="A202" s="41" t="s">
        <v>157</v>
      </c>
      <c r="B202" s="40" t="s">
        <v>113</v>
      </c>
      <c r="C202" s="40" t="s">
        <v>3110</v>
      </c>
      <c r="D202" s="40" t="s">
        <v>3108</v>
      </c>
      <c r="E202" s="38" t="s">
        <v>997</v>
      </c>
      <c r="F202" s="39" t="s">
        <v>1422</v>
      </c>
      <c r="G202" s="40" t="s">
        <v>2685</v>
      </c>
      <c r="H202" s="41" t="s">
        <v>998</v>
      </c>
      <c r="I202" s="41" t="s">
        <v>999</v>
      </c>
      <c r="J202" s="40">
        <v>26200</v>
      </c>
      <c r="K202" s="40">
        <v>0</v>
      </c>
      <c r="L202" s="40"/>
      <c r="M202" s="40"/>
      <c r="N202" s="40"/>
      <c r="O202" s="40" t="s">
        <v>1995</v>
      </c>
      <c r="P202" s="42" t="s">
        <v>1000</v>
      </c>
      <c r="Q202" s="43" t="s">
        <v>2205</v>
      </c>
      <c r="R202" s="44" t="s">
        <v>1773</v>
      </c>
      <c r="S202" s="42">
        <v>608820622</v>
      </c>
      <c r="U202" s="28" t="str">
        <f t="shared" si="6"/>
        <v>MONTELIMAR E.P.PU GRANGENEUVE</v>
      </c>
      <c r="V202" s="25" t="str">
        <f t="shared" si="7"/>
        <v>1018R</v>
      </c>
    </row>
    <row r="203" spans="1:22" ht="16.5" customHeight="1" x14ac:dyDescent="0.2">
      <c r="A203" s="41" t="s">
        <v>157</v>
      </c>
      <c r="B203" s="40" t="s">
        <v>113</v>
      </c>
      <c r="C203" s="40" t="s">
        <v>3110</v>
      </c>
      <c r="D203" s="40" t="s">
        <v>3108</v>
      </c>
      <c r="E203" s="38" t="s">
        <v>1140</v>
      </c>
      <c r="F203" s="39" t="s">
        <v>1421</v>
      </c>
      <c r="G203" s="40" t="s">
        <v>2685</v>
      </c>
      <c r="H203" s="41" t="s">
        <v>1141</v>
      </c>
      <c r="I203" s="41" t="s">
        <v>1142</v>
      </c>
      <c r="J203" s="40">
        <v>26200</v>
      </c>
      <c r="K203" s="40">
        <v>0</v>
      </c>
      <c r="L203" s="40"/>
      <c r="M203" s="40"/>
      <c r="N203" s="40"/>
      <c r="O203" s="40"/>
      <c r="P203" s="42" t="s">
        <v>1143</v>
      </c>
      <c r="Q203" s="43" t="s">
        <v>2189</v>
      </c>
      <c r="R203" s="38" t="s">
        <v>2964</v>
      </c>
      <c r="S203" s="42" t="s">
        <v>2965</v>
      </c>
      <c r="T203" s="119" t="s">
        <v>3026</v>
      </c>
      <c r="U203" s="28" t="str">
        <f t="shared" si="6"/>
        <v>MONTELIMAR E.E.PU LA GONDOLE</v>
      </c>
      <c r="V203" s="25" t="str">
        <f t="shared" si="7"/>
        <v>1190C</v>
      </c>
    </row>
    <row r="204" spans="1:22" ht="16.5" customHeight="1" x14ac:dyDescent="0.25">
      <c r="A204" s="41" t="s">
        <v>157</v>
      </c>
      <c r="B204" s="40" t="s">
        <v>113</v>
      </c>
      <c r="C204" s="40" t="s">
        <v>3110</v>
      </c>
      <c r="D204" s="40" t="s">
        <v>3108</v>
      </c>
      <c r="E204" s="38" t="s">
        <v>1144</v>
      </c>
      <c r="F204" s="39" t="s">
        <v>1422</v>
      </c>
      <c r="G204" s="40" t="s">
        <v>2685</v>
      </c>
      <c r="H204" s="41" t="s">
        <v>1145</v>
      </c>
      <c r="I204" s="41" t="s">
        <v>1146</v>
      </c>
      <c r="J204" s="40">
        <v>26200</v>
      </c>
      <c r="K204" s="40">
        <v>0</v>
      </c>
      <c r="L204" s="40"/>
      <c r="M204" s="40"/>
      <c r="N204" s="40"/>
      <c r="O204" s="40" t="s">
        <v>3059</v>
      </c>
      <c r="P204" s="42" t="s">
        <v>1147</v>
      </c>
      <c r="Q204" s="43" t="s">
        <v>2206</v>
      </c>
      <c r="R204" s="44" t="s">
        <v>1563</v>
      </c>
      <c r="S204" s="42" t="s">
        <v>2526</v>
      </c>
      <c r="U204" s="28" t="str">
        <f t="shared" si="6"/>
        <v>MONTELIMAR E.P.PU LES ALLEES</v>
      </c>
      <c r="V204" s="25" t="str">
        <f t="shared" si="7"/>
        <v>1191D</v>
      </c>
    </row>
    <row r="205" spans="1:22" ht="16.5" customHeight="1" x14ac:dyDescent="0.2">
      <c r="A205" s="41" t="s">
        <v>157</v>
      </c>
      <c r="B205" s="40" t="s">
        <v>113</v>
      </c>
      <c r="C205" s="40" t="s">
        <v>3110</v>
      </c>
      <c r="D205" s="40" t="s">
        <v>3108</v>
      </c>
      <c r="E205" s="38" t="s">
        <v>1151</v>
      </c>
      <c r="F205" s="39" t="s">
        <v>1420</v>
      </c>
      <c r="G205" s="40" t="s">
        <v>2685</v>
      </c>
      <c r="H205" s="41" t="s">
        <v>1141</v>
      </c>
      <c r="I205" s="41" t="s">
        <v>1142</v>
      </c>
      <c r="J205" s="40">
        <v>26200</v>
      </c>
      <c r="K205" s="40">
        <v>0</v>
      </c>
      <c r="L205" s="40"/>
      <c r="M205" s="40"/>
      <c r="N205" s="40"/>
      <c r="O205" s="40"/>
      <c r="P205" s="42" t="s">
        <v>1152</v>
      </c>
      <c r="Q205" s="43" t="s">
        <v>2198</v>
      </c>
      <c r="R205" s="44" t="s">
        <v>2966</v>
      </c>
      <c r="S205" s="42" t="s">
        <v>2968</v>
      </c>
      <c r="T205" s="119" t="s">
        <v>3026</v>
      </c>
      <c r="U205" s="28" t="str">
        <f t="shared" si="6"/>
        <v>MONTELIMAR E.M.PU LA GONDOLE</v>
      </c>
      <c r="V205" s="25" t="str">
        <f t="shared" si="7"/>
        <v>1195H</v>
      </c>
    </row>
    <row r="206" spans="1:22" ht="16.5" customHeight="1" x14ac:dyDescent="0.2">
      <c r="A206" s="41" t="s">
        <v>157</v>
      </c>
      <c r="B206" s="40" t="s">
        <v>113</v>
      </c>
      <c r="C206" s="40" t="s">
        <v>3110</v>
      </c>
      <c r="D206" s="40" t="s">
        <v>3108</v>
      </c>
      <c r="E206" s="38" t="s">
        <v>1195</v>
      </c>
      <c r="F206" s="39" t="s">
        <v>1421</v>
      </c>
      <c r="G206" s="40" t="s">
        <v>2685</v>
      </c>
      <c r="H206" s="41" t="s">
        <v>1168</v>
      </c>
      <c r="I206" s="41" t="s">
        <v>1196</v>
      </c>
      <c r="J206" s="40">
        <v>26200</v>
      </c>
      <c r="K206" s="40">
        <v>0</v>
      </c>
      <c r="L206" s="40"/>
      <c r="M206" s="40"/>
      <c r="N206" s="40"/>
      <c r="O206" s="40" t="s">
        <v>3059</v>
      </c>
      <c r="P206" s="42" t="s">
        <v>1197</v>
      </c>
      <c r="Q206" s="43" t="s">
        <v>2188</v>
      </c>
      <c r="R206" s="44" t="s">
        <v>2967</v>
      </c>
      <c r="S206" s="42" t="s">
        <v>2969</v>
      </c>
      <c r="T206" s="119" t="s">
        <v>3051</v>
      </c>
      <c r="U206" s="28" t="str">
        <f t="shared" si="6"/>
        <v>MONTELIMAR E.E.PU JOLIOT CURIE</v>
      </c>
      <c r="V206" s="25" t="str">
        <f t="shared" si="7"/>
        <v>1222M</v>
      </c>
    </row>
    <row r="207" spans="1:22" ht="16.5" customHeight="1" x14ac:dyDescent="0.25">
      <c r="A207" s="41" t="s">
        <v>157</v>
      </c>
      <c r="B207" s="40" t="s">
        <v>113</v>
      </c>
      <c r="C207" s="40" t="s">
        <v>3110</v>
      </c>
      <c r="D207" s="40" t="s">
        <v>3108</v>
      </c>
      <c r="E207" s="38" t="s">
        <v>1216</v>
      </c>
      <c r="F207" s="39" t="s">
        <v>1421</v>
      </c>
      <c r="G207" s="40" t="s">
        <v>2685</v>
      </c>
      <c r="H207" s="41" t="s">
        <v>570</v>
      </c>
      <c r="I207" s="41" t="s">
        <v>2750</v>
      </c>
      <c r="J207" s="40">
        <v>26200</v>
      </c>
      <c r="K207" s="40">
        <v>0</v>
      </c>
      <c r="L207" s="40"/>
      <c r="M207" s="40"/>
      <c r="N207" s="40"/>
      <c r="O207" s="40"/>
      <c r="P207" s="42" t="s">
        <v>1217</v>
      </c>
      <c r="Q207" s="43" t="s">
        <v>2196</v>
      </c>
      <c r="R207" s="44" t="s">
        <v>1558</v>
      </c>
      <c r="S207" s="42">
        <v>629732872</v>
      </c>
      <c r="U207" s="28" t="str">
        <f t="shared" si="6"/>
        <v>MONTELIMAR E.E.PU SARDA</v>
      </c>
      <c r="V207" s="25" t="str">
        <f t="shared" si="7"/>
        <v>1237D</v>
      </c>
    </row>
    <row r="208" spans="1:22" ht="16.5" customHeight="1" x14ac:dyDescent="0.25">
      <c r="A208" s="39" t="s">
        <v>157</v>
      </c>
      <c r="B208" s="40" t="s">
        <v>113</v>
      </c>
      <c r="C208" s="40" t="s">
        <v>3110</v>
      </c>
      <c r="D208" s="40" t="s">
        <v>3108</v>
      </c>
      <c r="E208" s="38" t="s">
        <v>1393</v>
      </c>
      <c r="F208" s="39" t="s">
        <v>1422</v>
      </c>
      <c r="G208" s="40" t="s">
        <v>2685</v>
      </c>
      <c r="H208" s="39" t="s">
        <v>1394</v>
      </c>
      <c r="I208" s="39" t="s">
        <v>1395</v>
      </c>
      <c r="J208" s="40">
        <v>26200</v>
      </c>
      <c r="K208" s="40">
        <v>0</v>
      </c>
      <c r="L208" s="40"/>
      <c r="M208" s="40"/>
      <c r="N208" s="40"/>
      <c r="O208" s="40"/>
      <c r="P208" s="42">
        <v>475011907</v>
      </c>
      <c r="Q208" s="43" t="s">
        <v>2204</v>
      </c>
      <c r="R208" s="38" t="s">
        <v>1719</v>
      </c>
      <c r="S208" s="42" t="s">
        <v>2815</v>
      </c>
      <c r="U208" s="28" t="str">
        <f t="shared" si="6"/>
        <v>MONTELIMAR E.P.PU MAUBEC</v>
      </c>
      <c r="V208" s="25" t="str">
        <f t="shared" si="7"/>
        <v>1536D</v>
      </c>
    </row>
    <row r="209" spans="1:22" ht="16.5" customHeight="1" x14ac:dyDescent="0.25">
      <c r="A209" s="41" t="s">
        <v>1311</v>
      </c>
      <c r="B209" s="40" t="s">
        <v>9</v>
      </c>
      <c r="C209" s="40" t="s">
        <v>3107</v>
      </c>
      <c r="D209" s="40" t="s">
        <v>3108</v>
      </c>
      <c r="E209" s="38" t="s">
        <v>1309</v>
      </c>
      <c r="F209" s="39" t="s">
        <v>1420</v>
      </c>
      <c r="G209" s="40" t="s">
        <v>2685</v>
      </c>
      <c r="H209" s="41"/>
      <c r="I209" s="41" t="s">
        <v>1310</v>
      </c>
      <c r="J209" s="40">
        <v>26220</v>
      </c>
      <c r="K209" s="40" t="s">
        <v>1974</v>
      </c>
      <c r="L209" s="40" t="s">
        <v>1998</v>
      </c>
      <c r="M209" s="40"/>
      <c r="N209" s="40"/>
      <c r="O209" s="40"/>
      <c r="P209" s="42" t="s">
        <v>1312</v>
      </c>
      <c r="Q209" s="43" t="s">
        <v>2207</v>
      </c>
      <c r="R209" s="44" t="s">
        <v>3024</v>
      </c>
      <c r="S209" s="42" t="s">
        <v>1524</v>
      </c>
      <c r="T209" s="12" t="s">
        <v>3082</v>
      </c>
      <c r="U209" s="28" t="str">
        <f t="shared" si="6"/>
        <v xml:space="preserve">MONTJOUX E.M.PU </v>
      </c>
      <c r="V209" s="25" t="str">
        <f t="shared" si="7"/>
        <v>1345W</v>
      </c>
    </row>
    <row r="210" spans="1:22" ht="16.5" customHeight="1" x14ac:dyDescent="0.2">
      <c r="A210" s="41" t="s">
        <v>164</v>
      </c>
      <c r="B210" s="40" t="s">
        <v>113</v>
      </c>
      <c r="C210" s="40" t="s">
        <v>3110</v>
      </c>
      <c r="D210" s="40" t="s">
        <v>3108</v>
      </c>
      <c r="E210" s="38" t="s">
        <v>163</v>
      </c>
      <c r="F210" s="39" t="s">
        <v>1420</v>
      </c>
      <c r="G210" s="40" t="s">
        <v>2685</v>
      </c>
      <c r="H210" s="41"/>
      <c r="I210" s="41" t="s">
        <v>2751</v>
      </c>
      <c r="J210" s="40">
        <v>26230</v>
      </c>
      <c r="K210" s="40" t="s">
        <v>1965</v>
      </c>
      <c r="L210" s="40" t="s">
        <v>1998</v>
      </c>
      <c r="M210" s="40"/>
      <c r="N210" s="40"/>
      <c r="O210" s="40"/>
      <c r="P210" s="42">
        <v>951165125</v>
      </c>
      <c r="Q210" s="43" t="s">
        <v>2208</v>
      </c>
      <c r="R210" s="38" t="s">
        <v>2489</v>
      </c>
      <c r="S210" s="42" t="s">
        <v>2978</v>
      </c>
      <c r="T210" s="119" t="s">
        <v>3026</v>
      </c>
      <c r="U210" s="28" t="str">
        <f t="shared" si="6"/>
        <v xml:space="preserve">MONTJOYER E.M.PU </v>
      </c>
      <c r="V210" s="25" t="str">
        <f t="shared" si="7"/>
        <v>0263V</v>
      </c>
    </row>
    <row r="211" spans="1:22" ht="16.5" customHeight="1" x14ac:dyDescent="0.25">
      <c r="A211" s="41" t="s">
        <v>167</v>
      </c>
      <c r="B211" s="40" t="s">
        <v>9</v>
      </c>
      <c r="C211" s="40" t="s">
        <v>3107</v>
      </c>
      <c r="D211" s="40" t="s">
        <v>3108</v>
      </c>
      <c r="E211" s="38" t="s">
        <v>165</v>
      </c>
      <c r="F211" s="39" t="s">
        <v>1421</v>
      </c>
      <c r="G211" s="40" t="s">
        <v>2685</v>
      </c>
      <c r="H211" s="41"/>
      <c r="I211" s="41" t="s">
        <v>166</v>
      </c>
      <c r="J211" s="40">
        <v>26310</v>
      </c>
      <c r="K211" s="40" t="s">
        <v>1966</v>
      </c>
      <c r="L211" s="40" t="s">
        <v>1998</v>
      </c>
      <c r="M211" s="40"/>
      <c r="N211" s="40"/>
      <c r="O211" s="40"/>
      <c r="P211" s="42" t="s">
        <v>168</v>
      </c>
      <c r="Q211" s="43" t="s">
        <v>2209</v>
      </c>
      <c r="R211" s="44" t="s">
        <v>1774</v>
      </c>
      <c r="S211" s="42">
        <v>681848293</v>
      </c>
      <c r="U211" s="28" t="str">
        <f t="shared" si="6"/>
        <v xml:space="preserve">MONTLAUR EN DIOIS E.E.PU </v>
      </c>
      <c r="V211" s="25" t="str">
        <f t="shared" si="7"/>
        <v>0264W</v>
      </c>
    </row>
    <row r="212" spans="1:22" ht="16.5" customHeight="1" x14ac:dyDescent="0.25">
      <c r="A212" s="41" t="s">
        <v>172</v>
      </c>
      <c r="B212" s="40" t="s">
        <v>1523</v>
      </c>
      <c r="C212" s="40" t="s">
        <v>3109</v>
      </c>
      <c r="D212" s="40" t="s">
        <v>3108</v>
      </c>
      <c r="E212" s="38" t="s">
        <v>169</v>
      </c>
      <c r="F212" s="39" t="s">
        <v>1421</v>
      </c>
      <c r="G212" s="40" t="s">
        <v>2685</v>
      </c>
      <c r="H212" s="41" t="s">
        <v>170</v>
      </c>
      <c r="I212" s="41" t="s">
        <v>2908</v>
      </c>
      <c r="J212" s="40">
        <v>26120</v>
      </c>
      <c r="K212" s="40">
        <v>0</v>
      </c>
      <c r="L212" s="40"/>
      <c r="M212" s="40"/>
      <c r="N212" s="40"/>
      <c r="O212" s="40"/>
      <c r="P212" s="42" t="s">
        <v>173</v>
      </c>
      <c r="Q212" s="43" t="s">
        <v>2210</v>
      </c>
      <c r="R212" s="44" t="s">
        <v>1775</v>
      </c>
      <c r="S212" s="42">
        <v>601847650</v>
      </c>
      <c r="U212" s="28" t="str">
        <f t="shared" si="6"/>
        <v>MONTMEYRAN E.E.PU ROGER MARTY</v>
      </c>
      <c r="V212" s="25" t="str">
        <f t="shared" si="7"/>
        <v>0266Y</v>
      </c>
    </row>
    <row r="213" spans="1:22" ht="16.5" customHeight="1" x14ac:dyDescent="0.2">
      <c r="A213" s="41" t="s">
        <v>172</v>
      </c>
      <c r="B213" s="40" t="s">
        <v>1523</v>
      </c>
      <c r="C213" s="40" t="s">
        <v>3109</v>
      </c>
      <c r="D213" s="40" t="s">
        <v>3108</v>
      </c>
      <c r="E213" s="38" t="s">
        <v>793</v>
      </c>
      <c r="F213" s="39" t="s">
        <v>1420</v>
      </c>
      <c r="G213" s="40" t="s">
        <v>2685</v>
      </c>
      <c r="H213" s="41" t="s">
        <v>170</v>
      </c>
      <c r="I213" s="41" t="s">
        <v>2908</v>
      </c>
      <c r="J213" s="40">
        <v>26120</v>
      </c>
      <c r="K213" s="40">
        <v>0</v>
      </c>
      <c r="L213" s="40"/>
      <c r="M213" s="40"/>
      <c r="N213" s="40"/>
      <c r="O213" s="40"/>
      <c r="P213" s="42" t="s">
        <v>794</v>
      </c>
      <c r="Q213" s="43" t="s">
        <v>2211</v>
      </c>
      <c r="R213" s="44" t="s">
        <v>1667</v>
      </c>
      <c r="S213" s="40" t="s">
        <v>2926</v>
      </c>
      <c r="T213" s="119" t="s">
        <v>3026</v>
      </c>
      <c r="U213" s="28" t="str">
        <f t="shared" si="6"/>
        <v>MONTMEYRAN E.M.PU ROGER MARTY</v>
      </c>
      <c r="V213" s="25" t="str">
        <f t="shared" si="7"/>
        <v>0781H</v>
      </c>
    </row>
    <row r="214" spans="1:22" ht="16.5" customHeight="1" x14ac:dyDescent="0.25">
      <c r="A214" s="41" t="s">
        <v>1349</v>
      </c>
      <c r="B214" s="40" t="s">
        <v>1527</v>
      </c>
      <c r="C214" s="40" t="s">
        <v>3113</v>
      </c>
      <c r="D214" s="40" t="s">
        <v>3108</v>
      </c>
      <c r="E214" s="38" t="s">
        <v>1347</v>
      </c>
      <c r="F214" s="39" t="s">
        <v>1422</v>
      </c>
      <c r="G214" s="40" t="s">
        <v>2685</v>
      </c>
      <c r="H214" s="41"/>
      <c r="I214" s="41" t="s">
        <v>1348</v>
      </c>
      <c r="J214" s="40">
        <v>26750</v>
      </c>
      <c r="K214" s="40" t="s">
        <v>1980</v>
      </c>
      <c r="L214" s="40" t="s">
        <v>1998</v>
      </c>
      <c r="M214" s="40"/>
      <c r="N214" s="40"/>
      <c r="O214" s="40"/>
      <c r="P214" s="42" t="s">
        <v>1350</v>
      </c>
      <c r="Q214" s="43" t="s">
        <v>2212</v>
      </c>
      <c r="R214" s="44" t="s">
        <v>1776</v>
      </c>
      <c r="S214" s="42">
        <v>475455527</v>
      </c>
      <c r="U214" s="28" t="str">
        <f t="shared" si="6"/>
        <v xml:space="preserve">MONTMIRAL E.P.PU </v>
      </c>
      <c r="V214" s="25" t="str">
        <f t="shared" si="7"/>
        <v>1383M</v>
      </c>
    </row>
    <row r="215" spans="1:22" ht="16.5" customHeight="1" x14ac:dyDescent="0.25">
      <c r="A215" s="41" t="s">
        <v>176</v>
      </c>
      <c r="B215" s="40" t="s">
        <v>1523</v>
      </c>
      <c r="C215" s="40" t="s">
        <v>3109</v>
      </c>
      <c r="D215" s="40" t="s">
        <v>3108</v>
      </c>
      <c r="E215" s="38" t="s">
        <v>174</v>
      </c>
      <c r="F215" s="39" t="s">
        <v>1421</v>
      </c>
      <c r="G215" s="40" t="s">
        <v>2685</v>
      </c>
      <c r="H215" s="41"/>
      <c r="I215" s="41" t="s">
        <v>175</v>
      </c>
      <c r="J215" s="40">
        <v>26800</v>
      </c>
      <c r="K215" s="40">
        <v>0</v>
      </c>
      <c r="L215" s="40"/>
      <c r="M215" s="40"/>
      <c r="N215" s="40"/>
      <c r="O215" s="40"/>
      <c r="P215" s="42" t="s">
        <v>177</v>
      </c>
      <c r="Q215" s="43" t="s">
        <v>2213</v>
      </c>
      <c r="R215" s="44" t="s">
        <v>1559</v>
      </c>
      <c r="S215" s="42">
        <v>767421038</v>
      </c>
      <c r="U215" s="28" t="str">
        <f t="shared" si="6"/>
        <v xml:space="preserve">MONTOISON E.E.PU </v>
      </c>
      <c r="V215" s="25" t="str">
        <f t="shared" si="7"/>
        <v>0272E</v>
      </c>
    </row>
    <row r="216" spans="1:22" ht="31.5" customHeight="1" x14ac:dyDescent="0.25">
      <c r="A216" s="41" t="s">
        <v>176</v>
      </c>
      <c r="B216" s="40" t="s">
        <v>1523</v>
      </c>
      <c r="C216" s="40" t="s">
        <v>3109</v>
      </c>
      <c r="D216" s="40" t="s">
        <v>3108</v>
      </c>
      <c r="E216" s="38" t="s">
        <v>1098</v>
      </c>
      <c r="F216" s="39" t="s">
        <v>1420</v>
      </c>
      <c r="G216" s="40" t="s">
        <v>2685</v>
      </c>
      <c r="H216" s="41"/>
      <c r="I216" s="41" t="s">
        <v>1099</v>
      </c>
      <c r="J216" s="40">
        <v>26800</v>
      </c>
      <c r="K216" s="40">
        <v>0</v>
      </c>
      <c r="L216" s="40"/>
      <c r="M216" s="40"/>
      <c r="N216" s="40"/>
      <c r="O216" s="40"/>
      <c r="P216" s="42" t="s">
        <v>1100</v>
      </c>
      <c r="Q216" s="43" t="s">
        <v>2214</v>
      </c>
      <c r="R216" s="44" t="s">
        <v>1777</v>
      </c>
      <c r="S216" s="42">
        <v>673600031</v>
      </c>
      <c r="U216" s="28" t="str">
        <f t="shared" si="6"/>
        <v xml:space="preserve">MONTOISON E.M.PU </v>
      </c>
      <c r="V216" s="25" t="str">
        <f t="shared" si="7"/>
        <v>1147F</v>
      </c>
    </row>
    <row r="217" spans="1:22" ht="16.5" customHeight="1" x14ac:dyDescent="0.2">
      <c r="A217" s="41" t="s">
        <v>847</v>
      </c>
      <c r="B217" s="40" t="s">
        <v>113</v>
      </c>
      <c r="C217" s="40" t="s">
        <v>3110</v>
      </c>
      <c r="D217" s="40" t="s">
        <v>3108</v>
      </c>
      <c r="E217" s="38" t="s">
        <v>844</v>
      </c>
      <c r="F217" s="39" t="s">
        <v>1421</v>
      </c>
      <c r="G217" s="40" t="s">
        <v>2685</v>
      </c>
      <c r="H217" s="41" t="s">
        <v>845</v>
      </c>
      <c r="I217" s="41" t="s">
        <v>846</v>
      </c>
      <c r="J217" s="40">
        <v>26130</v>
      </c>
      <c r="K217" s="40">
        <v>0</v>
      </c>
      <c r="L217" s="40"/>
      <c r="M217" s="40"/>
      <c r="N217" s="40"/>
      <c r="O217" s="40"/>
      <c r="P217" s="42" t="s">
        <v>848</v>
      </c>
      <c r="Q217" s="43" t="s">
        <v>2215</v>
      </c>
      <c r="R217" s="44" t="s">
        <v>2970</v>
      </c>
      <c r="S217" s="42" t="s">
        <v>2971</v>
      </c>
      <c r="T217" s="119" t="s">
        <v>3026</v>
      </c>
      <c r="U217" s="28" t="str">
        <f t="shared" si="6"/>
        <v>MONTSEGUR SUR LAUZON E.E.PU ALBERT BERTRAND</v>
      </c>
      <c r="V217" s="25" t="str">
        <f t="shared" si="7"/>
        <v>0869D</v>
      </c>
    </row>
    <row r="218" spans="1:22" ht="16.5" customHeight="1" x14ac:dyDescent="0.25">
      <c r="A218" s="41" t="s">
        <v>847</v>
      </c>
      <c r="B218" s="40" t="s">
        <v>113</v>
      </c>
      <c r="C218" s="40" t="s">
        <v>3110</v>
      </c>
      <c r="D218" s="40" t="s">
        <v>3108</v>
      </c>
      <c r="E218" s="38" t="s">
        <v>1117</v>
      </c>
      <c r="F218" s="39" t="s">
        <v>1420</v>
      </c>
      <c r="G218" s="40" t="s">
        <v>2685</v>
      </c>
      <c r="H218" s="41" t="s">
        <v>845</v>
      </c>
      <c r="I218" s="41" t="s">
        <v>1118</v>
      </c>
      <c r="J218" s="40">
        <v>26130</v>
      </c>
      <c r="K218" s="40">
        <v>0</v>
      </c>
      <c r="L218" s="40"/>
      <c r="M218" s="40"/>
      <c r="N218" s="40"/>
      <c r="O218" s="40"/>
      <c r="P218" s="42" t="s">
        <v>1119</v>
      </c>
      <c r="Q218" s="43" t="s">
        <v>2216</v>
      </c>
      <c r="R218" s="44" t="s">
        <v>1778</v>
      </c>
      <c r="S218" s="42">
        <v>612567493</v>
      </c>
      <c r="U218" s="28" t="str">
        <f t="shared" si="6"/>
        <v>MONTSEGUR SUR LAUZON E.M.PU ALBERT BERTRAND</v>
      </c>
      <c r="V218" s="25" t="str">
        <f t="shared" si="7"/>
        <v>1167C</v>
      </c>
    </row>
    <row r="219" spans="1:22" ht="16.5" customHeight="1" x14ac:dyDescent="0.25">
      <c r="A219" s="41" t="s">
        <v>180</v>
      </c>
      <c r="B219" s="40" t="s">
        <v>1523</v>
      </c>
      <c r="C219" s="40" t="s">
        <v>3109</v>
      </c>
      <c r="D219" s="40" t="s">
        <v>3108</v>
      </c>
      <c r="E219" s="38" t="s">
        <v>178</v>
      </c>
      <c r="F219" s="39" t="s">
        <v>1421</v>
      </c>
      <c r="G219" s="40" t="s">
        <v>2685</v>
      </c>
      <c r="H219" s="41" t="s">
        <v>1386</v>
      </c>
      <c r="I219" s="41" t="s">
        <v>1383</v>
      </c>
      <c r="J219" s="40">
        <v>26120</v>
      </c>
      <c r="K219" s="40">
        <v>0</v>
      </c>
      <c r="L219" s="40"/>
      <c r="M219" s="40"/>
      <c r="N219" s="40"/>
      <c r="O219" s="40"/>
      <c r="P219" s="42" t="s">
        <v>181</v>
      </c>
      <c r="Q219" s="43" t="s">
        <v>2217</v>
      </c>
      <c r="R219" s="44" t="s">
        <v>1779</v>
      </c>
      <c r="S219" s="42" t="s">
        <v>1524</v>
      </c>
      <c r="U219" s="28" t="str">
        <f t="shared" si="6"/>
        <v>MONTVENDRE E.E.PU DES DEUX RUISSEAUX</v>
      </c>
      <c r="V219" s="25" t="str">
        <f t="shared" si="7"/>
        <v>0276J</v>
      </c>
    </row>
    <row r="220" spans="1:22" ht="16.5" customHeight="1" x14ac:dyDescent="0.25">
      <c r="A220" s="41" t="s">
        <v>180</v>
      </c>
      <c r="B220" s="40" t="s">
        <v>1523</v>
      </c>
      <c r="C220" s="40" t="s">
        <v>3109</v>
      </c>
      <c r="D220" s="40" t="s">
        <v>3108</v>
      </c>
      <c r="E220" s="38" t="s">
        <v>1153</v>
      </c>
      <c r="F220" s="39" t="s">
        <v>1420</v>
      </c>
      <c r="G220" s="40" t="s">
        <v>2685</v>
      </c>
      <c r="H220" s="41" t="s">
        <v>956</v>
      </c>
      <c r="I220" s="41" t="s">
        <v>179</v>
      </c>
      <c r="J220" s="40">
        <v>26120</v>
      </c>
      <c r="K220" s="40">
        <v>0</v>
      </c>
      <c r="L220" s="40"/>
      <c r="M220" s="40"/>
      <c r="N220" s="40"/>
      <c r="O220" s="40"/>
      <c r="P220" s="42" t="s">
        <v>1154</v>
      </c>
      <c r="Q220" s="43" t="s">
        <v>2218</v>
      </c>
      <c r="R220" s="38" t="s">
        <v>2704</v>
      </c>
      <c r="S220" s="46" t="s">
        <v>2456</v>
      </c>
      <c r="U220" s="28" t="str">
        <f t="shared" si="6"/>
        <v>MONTVENDRE E.M.PU JACQUES PREVERT</v>
      </c>
      <c r="V220" s="25" t="str">
        <f t="shared" si="7"/>
        <v>1196J</v>
      </c>
    </row>
    <row r="221" spans="1:22" ht="16.5" customHeight="1" x14ac:dyDescent="0.25">
      <c r="A221" s="41" t="s">
        <v>183</v>
      </c>
      <c r="B221" s="40" t="s">
        <v>43</v>
      </c>
      <c r="C221" s="40" t="s">
        <v>3115</v>
      </c>
      <c r="D221" s="40" t="s">
        <v>3108</v>
      </c>
      <c r="E221" s="38" t="s">
        <v>182</v>
      </c>
      <c r="F221" s="39" t="s">
        <v>1422</v>
      </c>
      <c r="G221" s="40" t="s">
        <v>2685</v>
      </c>
      <c r="H221" s="41"/>
      <c r="I221" s="41" t="s">
        <v>2788</v>
      </c>
      <c r="J221" s="40">
        <v>26210</v>
      </c>
      <c r="K221" s="40">
        <v>0</v>
      </c>
      <c r="L221" s="40"/>
      <c r="M221" s="40"/>
      <c r="N221" s="40"/>
      <c r="O221" s="40"/>
      <c r="P221" s="42" t="s">
        <v>184</v>
      </c>
      <c r="Q221" s="43" t="s">
        <v>2219</v>
      </c>
      <c r="R221" s="38" t="s">
        <v>2852</v>
      </c>
      <c r="S221" s="47" t="s">
        <v>2853</v>
      </c>
      <c r="U221" s="28" t="str">
        <f t="shared" si="6"/>
        <v xml:space="preserve">MORAS EN VALLOIRE E.P.PU </v>
      </c>
      <c r="V221" s="25" t="str">
        <f t="shared" si="7"/>
        <v>0279M</v>
      </c>
    </row>
    <row r="222" spans="1:22" ht="16.5" customHeight="1" x14ac:dyDescent="0.25">
      <c r="A222" s="41" t="s">
        <v>891</v>
      </c>
      <c r="B222" s="40" t="s">
        <v>1527</v>
      </c>
      <c r="C222" s="40" t="s">
        <v>3113</v>
      </c>
      <c r="D222" s="40" t="s">
        <v>3108</v>
      </c>
      <c r="E222" s="38" t="s">
        <v>888</v>
      </c>
      <c r="F222" s="39" t="s">
        <v>1420</v>
      </c>
      <c r="G222" s="40" t="s">
        <v>2685</v>
      </c>
      <c r="H222" s="41" t="s">
        <v>889</v>
      </c>
      <c r="I222" s="41" t="s">
        <v>890</v>
      </c>
      <c r="J222" s="40">
        <v>26540</v>
      </c>
      <c r="K222" s="40">
        <v>0</v>
      </c>
      <c r="L222" s="40"/>
      <c r="M222" s="40"/>
      <c r="N222" s="40"/>
      <c r="O222" s="40"/>
      <c r="P222" s="42" t="s">
        <v>892</v>
      </c>
      <c r="Q222" s="43" t="s">
        <v>2221</v>
      </c>
      <c r="R222" s="44" t="s">
        <v>1761</v>
      </c>
      <c r="S222" s="45" t="s">
        <v>2839</v>
      </c>
      <c r="U222" s="28" t="str">
        <f t="shared" si="6"/>
        <v>MOURS ST EUSEBE E.M.PU JULIEN VICAT</v>
      </c>
      <c r="V222" s="25" t="str">
        <f t="shared" si="7"/>
        <v>0959B</v>
      </c>
    </row>
    <row r="223" spans="1:22" ht="16.5" customHeight="1" x14ac:dyDescent="0.25">
      <c r="A223" s="41" t="s">
        <v>891</v>
      </c>
      <c r="B223" s="40" t="s">
        <v>1527</v>
      </c>
      <c r="C223" s="40" t="s">
        <v>3113</v>
      </c>
      <c r="D223" s="40" t="s">
        <v>3108</v>
      </c>
      <c r="E223" s="38" t="s">
        <v>1129</v>
      </c>
      <c r="F223" s="39" t="s">
        <v>1421</v>
      </c>
      <c r="G223" s="40" t="s">
        <v>2685</v>
      </c>
      <c r="H223" s="41" t="s">
        <v>889</v>
      </c>
      <c r="I223" s="41" t="s">
        <v>890</v>
      </c>
      <c r="J223" s="40">
        <v>26540</v>
      </c>
      <c r="K223" s="40">
        <v>0</v>
      </c>
      <c r="L223" s="40"/>
      <c r="M223" s="40"/>
      <c r="N223" s="40"/>
      <c r="O223" s="40"/>
      <c r="P223" s="42" t="s">
        <v>1130</v>
      </c>
      <c r="Q223" s="43" t="s">
        <v>2220</v>
      </c>
      <c r="R223" s="44" t="s">
        <v>1781</v>
      </c>
      <c r="S223" s="42">
        <v>645387841</v>
      </c>
      <c r="U223" s="28" t="str">
        <f t="shared" si="6"/>
        <v>MOURS ST EUSEBE E.E.PU JULIEN VICAT</v>
      </c>
      <c r="V223" s="25" t="str">
        <f t="shared" si="7"/>
        <v>1186Y</v>
      </c>
    </row>
    <row r="224" spans="1:22" ht="16.5" customHeight="1" x14ac:dyDescent="0.25">
      <c r="A224" s="41" t="s">
        <v>575</v>
      </c>
      <c r="B224" s="40" t="s">
        <v>16</v>
      </c>
      <c r="C224" s="40" t="s">
        <v>3111</v>
      </c>
      <c r="D224" s="40" t="s">
        <v>3112</v>
      </c>
      <c r="E224" s="38" t="s">
        <v>572</v>
      </c>
      <c r="F224" s="39" t="s">
        <v>1420</v>
      </c>
      <c r="G224" s="40" t="s">
        <v>2685</v>
      </c>
      <c r="H224" s="41" t="s">
        <v>573</v>
      </c>
      <c r="I224" s="41" t="s">
        <v>574</v>
      </c>
      <c r="J224" s="40">
        <v>26110</v>
      </c>
      <c r="K224" s="40">
        <v>0</v>
      </c>
      <c r="L224" s="40"/>
      <c r="M224" s="40"/>
      <c r="N224" s="40"/>
      <c r="O224" s="40"/>
      <c r="P224" s="42" t="s">
        <v>576</v>
      </c>
      <c r="Q224" s="43" t="s">
        <v>2225</v>
      </c>
      <c r="R224" s="44" t="s">
        <v>1782</v>
      </c>
      <c r="S224" s="42">
        <v>664031512</v>
      </c>
      <c r="U224" s="28" t="str">
        <f t="shared" si="6"/>
        <v>NYONS E.M.PU MEYNE</v>
      </c>
      <c r="V224" s="25" t="str">
        <f t="shared" si="7"/>
        <v>0620H</v>
      </c>
    </row>
    <row r="225" spans="1:22" ht="16.5" customHeight="1" x14ac:dyDescent="0.25">
      <c r="A225" s="41" t="s">
        <v>575</v>
      </c>
      <c r="B225" s="40" t="s">
        <v>16</v>
      </c>
      <c r="C225" s="40" t="s">
        <v>3111</v>
      </c>
      <c r="D225" s="40" t="s">
        <v>3112</v>
      </c>
      <c r="E225" s="38" t="s">
        <v>893</v>
      </c>
      <c r="F225" s="39" t="s">
        <v>1420</v>
      </c>
      <c r="G225" s="40" t="s">
        <v>2685</v>
      </c>
      <c r="H225" s="41" t="s">
        <v>894</v>
      </c>
      <c r="I225" s="41" t="s">
        <v>2752</v>
      </c>
      <c r="J225" s="40">
        <v>26110</v>
      </c>
      <c r="K225" s="40">
        <v>0</v>
      </c>
      <c r="L225" s="40"/>
      <c r="M225" s="40"/>
      <c r="N225" s="40"/>
      <c r="O225" s="40"/>
      <c r="P225" s="42" t="s">
        <v>895</v>
      </c>
      <c r="Q225" s="43" t="s">
        <v>2226</v>
      </c>
      <c r="R225" s="44" t="s">
        <v>1783</v>
      </c>
      <c r="S225" s="42">
        <v>682318619</v>
      </c>
      <c r="U225" s="28" t="str">
        <f t="shared" si="6"/>
        <v>NYONS E.M.PU SAUVE</v>
      </c>
      <c r="V225" s="25" t="str">
        <f t="shared" si="7"/>
        <v>0960C</v>
      </c>
    </row>
    <row r="226" spans="1:22" ht="16.5" customHeight="1" x14ac:dyDescent="0.25">
      <c r="A226" s="41" t="s">
        <v>575</v>
      </c>
      <c r="B226" s="40" t="s">
        <v>16</v>
      </c>
      <c r="C226" s="40" t="s">
        <v>3111</v>
      </c>
      <c r="D226" s="40" t="s">
        <v>3112</v>
      </c>
      <c r="E226" s="38" t="s">
        <v>896</v>
      </c>
      <c r="F226" s="39" t="s">
        <v>1421</v>
      </c>
      <c r="G226" s="40" t="s">
        <v>2685</v>
      </c>
      <c r="H226" s="41" t="s">
        <v>573</v>
      </c>
      <c r="I226" s="41" t="s">
        <v>2753</v>
      </c>
      <c r="J226" s="40">
        <v>26110</v>
      </c>
      <c r="K226" s="40">
        <v>0</v>
      </c>
      <c r="L226" s="40"/>
      <c r="M226" s="40"/>
      <c r="N226" s="40"/>
      <c r="O226" s="40"/>
      <c r="P226" s="42" t="s">
        <v>897</v>
      </c>
      <c r="Q226" s="43" t="s">
        <v>2223</v>
      </c>
      <c r="R226" s="44" t="s">
        <v>2512</v>
      </c>
      <c r="S226" s="42">
        <v>778147331</v>
      </c>
      <c r="U226" s="28" t="str">
        <f t="shared" si="6"/>
        <v>NYONS E.E.PU MEYNE</v>
      </c>
      <c r="V226" s="25" t="str">
        <f t="shared" si="7"/>
        <v>0961D</v>
      </c>
    </row>
    <row r="227" spans="1:22" ht="16.5" customHeight="1" x14ac:dyDescent="0.25">
      <c r="A227" s="41" t="s">
        <v>575</v>
      </c>
      <c r="B227" s="40" t="s">
        <v>16</v>
      </c>
      <c r="C227" s="40" t="s">
        <v>3111</v>
      </c>
      <c r="D227" s="40" t="s">
        <v>3112</v>
      </c>
      <c r="E227" s="38" t="s">
        <v>898</v>
      </c>
      <c r="F227" s="39" t="s">
        <v>1421</v>
      </c>
      <c r="G227" s="40" t="s">
        <v>2685</v>
      </c>
      <c r="H227" s="41" t="s">
        <v>894</v>
      </c>
      <c r="I227" s="41" t="s">
        <v>899</v>
      </c>
      <c r="J227" s="40">
        <v>26110</v>
      </c>
      <c r="K227" s="40">
        <v>0</v>
      </c>
      <c r="L227" s="40"/>
      <c r="M227" s="40">
        <v>1</v>
      </c>
      <c r="N227" s="40"/>
      <c r="O227" s="40"/>
      <c r="P227" s="42" t="s">
        <v>900</v>
      </c>
      <c r="Q227" s="43" t="s">
        <v>2224</v>
      </c>
      <c r="R227" s="44" t="s">
        <v>1560</v>
      </c>
      <c r="S227" s="42">
        <v>687443147</v>
      </c>
      <c r="U227" s="28" t="str">
        <f t="shared" si="6"/>
        <v>NYONS E.E.PU SAUVE</v>
      </c>
      <c r="V227" s="25" t="str">
        <f t="shared" si="7"/>
        <v>0962E</v>
      </c>
    </row>
    <row r="228" spans="1:22" ht="16.5" customHeight="1" x14ac:dyDescent="0.25">
      <c r="A228" s="41" t="s">
        <v>192</v>
      </c>
      <c r="B228" s="40" t="s">
        <v>1520</v>
      </c>
      <c r="C228" s="40" t="s">
        <v>3114</v>
      </c>
      <c r="D228" s="40" t="s">
        <v>3112</v>
      </c>
      <c r="E228" s="38" t="s">
        <v>189</v>
      </c>
      <c r="F228" s="39" t="s">
        <v>1421</v>
      </c>
      <c r="G228" s="40" t="s">
        <v>2685</v>
      </c>
      <c r="H228" s="41" t="s">
        <v>190</v>
      </c>
      <c r="I228" s="41" t="s">
        <v>2754</v>
      </c>
      <c r="J228" s="40">
        <v>26190</v>
      </c>
      <c r="K228" s="40">
        <v>0</v>
      </c>
      <c r="L228" s="40"/>
      <c r="M228" s="40"/>
      <c r="N228" s="40"/>
      <c r="O228" s="40"/>
      <c r="P228" s="42" t="s">
        <v>193</v>
      </c>
      <c r="Q228" s="43" t="s">
        <v>2227</v>
      </c>
      <c r="R228" s="44" t="s">
        <v>1784</v>
      </c>
      <c r="S228" s="42">
        <v>650401848</v>
      </c>
      <c r="U228" s="28" t="str">
        <f t="shared" si="6"/>
        <v>ORIOL EN ROYANS E.E.PU LES TILLEULS</v>
      </c>
      <c r="V228" s="25" t="str">
        <f t="shared" si="7"/>
        <v>0290Z</v>
      </c>
    </row>
    <row r="229" spans="1:22" ht="33" customHeight="1" x14ac:dyDescent="0.25">
      <c r="A229" s="41" t="s">
        <v>195</v>
      </c>
      <c r="B229" s="40" t="s">
        <v>1523</v>
      </c>
      <c r="C229" s="40" t="s">
        <v>3109</v>
      </c>
      <c r="D229" s="40" t="s">
        <v>3108</v>
      </c>
      <c r="E229" s="38" t="s">
        <v>194</v>
      </c>
      <c r="F229" s="39" t="s">
        <v>1422</v>
      </c>
      <c r="G229" s="40" t="s">
        <v>2685</v>
      </c>
      <c r="H229" s="41"/>
      <c r="I229" s="41" t="s">
        <v>2755</v>
      </c>
      <c r="J229" s="40">
        <v>26120</v>
      </c>
      <c r="K229" s="40" t="s">
        <v>1968</v>
      </c>
      <c r="L229" s="40" t="s">
        <v>1998</v>
      </c>
      <c r="M229" s="40"/>
      <c r="N229" s="40"/>
      <c r="O229" s="40"/>
      <c r="P229" s="42" t="s">
        <v>196</v>
      </c>
      <c r="Q229" s="43" t="s">
        <v>2228</v>
      </c>
      <c r="R229" s="44" t="s">
        <v>1785</v>
      </c>
      <c r="S229" s="42">
        <v>674525719</v>
      </c>
      <c r="U229" s="28" t="str">
        <f t="shared" si="6"/>
        <v xml:space="preserve">OURCHES E.P.PU </v>
      </c>
      <c r="V229" s="25" t="str">
        <f t="shared" si="7"/>
        <v>0292B</v>
      </c>
    </row>
    <row r="230" spans="1:22" ht="16.5" customHeight="1" x14ac:dyDescent="0.25">
      <c r="A230" s="41" t="s">
        <v>198</v>
      </c>
      <c r="B230" s="40" t="s">
        <v>1527</v>
      </c>
      <c r="C230" s="40" t="s">
        <v>3113</v>
      </c>
      <c r="D230" s="40" t="s">
        <v>3108</v>
      </c>
      <c r="E230" s="38" t="s">
        <v>197</v>
      </c>
      <c r="F230" s="39" t="s">
        <v>1421</v>
      </c>
      <c r="G230" s="40" t="s">
        <v>2685</v>
      </c>
      <c r="H230" s="41" t="s">
        <v>2796</v>
      </c>
      <c r="I230" s="41" t="s">
        <v>2756</v>
      </c>
      <c r="J230" s="40">
        <v>26750</v>
      </c>
      <c r="K230" s="40">
        <v>0</v>
      </c>
      <c r="L230" s="40"/>
      <c r="M230" s="40"/>
      <c r="N230" s="40"/>
      <c r="O230" s="40"/>
      <c r="P230" s="42" t="s">
        <v>199</v>
      </c>
      <c r="Q230" s="43" t="s">
        <v>2229</v>
      </c>
      <c r="R230" s="44" t="s">
        <v>2497</v>
      </c>
      <c r="S230" s="45" t="s">
        <v>2533</v>
      </c>
      <c r="U230" s="28" t="str">
        <f t="shared" si="6"/>
        <v>PARNANS E.E.PU LA JOYEUSE ECOLE</v>
      </c>
      <c r="V230" s="25" t="str">
        <f t="shared" si="7"/>
        <v>0294D</v>
      </c>
    </row>
    <row r="231" spans="1:22" ht="16.5" customHeight="1" x14ac:dyDescent="0.2">
      <c r="A231" s="41" t="s">
        <v>886</v>
      </c>
      <c r="B231" s="40" t="s">
        <v>1527</v>
      </c>
      <c r="C231" s="40" t="s">
        <v>3113</v>
      </c>
      <c r="D231" s="40" t="s">
        <v>3108</v>
      </c>
      <c r="E231" s="38" t="s">
        <v>884</v>
      </c>
      <c r="F231" s="39" t="s">
        <v>1420</v>
      </c>
      <c r="G231" s="40" t="s">
        <v>2685</v>
      </c>
      <c r="H231" s="41" t="s">
        <v>885</v>
      </c>
      <c r="I231" s="41" t="s">
        <v>2757</v>
      </c>
      <c r="J231" s="40">
        <v>26380</v>
      </c>
      <c r="K231" s="40">
        <v>0</v>
      </c>
      <c r="L231" s="40"/>
      <c r="M231" s="40"/>
      <c r="N231" s="40"/>
      <c r="O231" s="40"/>
      <c r="P231" s="42" t="s">
        <v>887</v>
      </c>
      <c r="Q231" s="43" t="s">
        <v>2231</v>
      </c>
      <c r="R231" s="44" t="s">
        <v>1808</v>
      </c>
      <c r="S231" s="42" t="s">
        <v>2999</v>
      </c>
      <c r="T231" s="119" t="s">
        <v>3026</v>
      </c>
      <c r="U231" s="28" t="str">
        <f t="shared" si="6"/>
        <v>PEYRINS E.M.PU GERMAINE CHESNEAU</v>
      </c>
      <c r="V231" s="25" t="str">
        <f t="shared" si="7"/>
        <v>0958A</v>
      </c>
    </row>
    <row r="232" spans="1:22" ht="16.5" customHeight="1" x14ac:dyDescent="0.25">
      <c r="A232" s="41" t="s">
        <v>886</v>
      </c>
      <c r="B232" s="40" t="s">
        <v>1527</v>
      </c>
      <c r="C232" s="40" t="s">
        <v>3113</v>
      </c>
      <c r="D232" s="40" t="s">
        <v>3108</v>
      </c>
      <c r="E232" s="38" t="s">
        <v>901</v>
      </c>
      <c r="F232" s="39" t="s">
        <v>1421</v>
      </c>
      <c r="G232" s="40" t="s">
        <v>2685</v>
      </c>
      <c r="H232" s="41" t="s">
        <v>885</v>
      </c>
      <c r="I232" s="41" t="s">
        <v>2758</v>
      </c>
      <c r="J232" s="40">
        <v>26380</v>
      </c>
      <c r="K232" s="40">
        <v>0</v>
      </c>
      <c r="L232" s="40"/>
      <c r="M232" s="40">
        <v>1</v>
      </c>
      <c r="N232" s="40"/>
      <c r="O232" s="40"/>
      <c r="P232" s="42" t="s">
        <v>902</v>
      </c>
      <c r="Q232" s="43" t="s">
        <v>2230</v>
      </c>
      <c r="R232" s="44" t="s">
        <v>1561</v>
      </c>
      <c r="S232" s="42">
        <v>687221362</v>
      </c>
      <c r="U232" s="28" t="str">
        <f t="shared" si="6"/>
        <v>PEYRINS E.E.PU GERMAINE CHESNEAU</v>
      </c>
      <c r="V232" s="25" t="str">
        <f t="shared" si="7"/>
        <v>0963F</v>
      </c>
    </row>
    <row r="233" spans="1:22" ht="16.5" customHeight="1" x14ac:dyDescent="0.25">
      <c r="A233" s="41" t="s">
        <v>204</v>
      </c>
      <c r="B233" s="40" t="s">
        <v>1520</v>
      </c>
      <c r="C233" s="40" t="s">
        <v>3114</v>
      </c>
      <c r="D233" s="40" t="s">
        <v>3112</v>
      </c>
      <c r="E233" s="38" t="s">
        <v>203</v>
      </c>
      <c r="F233" s="39" t="s">
        <v>1421</v>
      </c>
      <c r="G233" s="40" t="s">
        <v>2685</v>
      </c>
      <c r="H233" s="41"/>
      <c r="I233" s="41" t="s">
        <v>2759</v>
      </c>
      <c r="J233" s="40">
        <v>26120</v>
      </c>
      <c r="K233" s="40" t="s">
        <v>2000</v>
      </c>
      <c r="L233" s="40" t="s">
        <v>1998</v>
      </c>
      <c r="M233" s="40"/>
      <c r="N233" s="40"/>
      <c r="O233" s="40"/>
      <c r="P233" s="42" t="s">
        <v>205</v>
      </c>
      <c r="Q233" s="43" t="s">
        <v>2232</v>
      </c>
      <c r="R233" s="44" t="s">
        <v>1786</v>
      </c>
      <c r="S233" s="42">
        <v>685233467</v>
      </c>
      <c r="U233" s="28" t="str">
        <f t="shared" si="6"/>
        <v xml:space="preserve">PEYRUS E.E.PU </v>
      </c>
      <c r="V233" s="25" t="str">
        <f t="shared" si="7"/>
        <v>0299J</v>
      </c>
    </row>
    <row r="234" spans="1:22" ht="16.5" customHeight="1" x14ac:dyDescent="0.25">
      <c r="A234" s="41" t="s">
        <v>208</v>
      </c>
      <c r="B234" s="40" t="s">
        <v>9</v>
      </c>
      <c r="C234" s="40" t="s">
        <v>3107</v>
      </c>
      <c r="D234" s="40" t="s">
        <v>3108</v>
      </c>
      <c r="E234" s="38" t="s">
        <v>206</v>
      </c>
      <c r="F234" s="39" t="s">
        <v>1421</v>
      </c>
      <c r="G234" s="40" t="s">
        <v>2685</v>
      </c>
      <c r="H234" s="41"/>
      <c r="I234" s="41" t="s">
        <v>207</v>
      </c>
      <c r="J234" s="40">
        <v>26400</v>
      </c>
      <c r="K234" s="40" t="s">
        <v>1970</v>
      </c>
      <c r="L234" s="40" t="s">
        <v>1998</v>
      </c>
      <c r="M234" s="40"/>
      <c r="N234" s="40"/>
      <c r="O234" s="40"/>
      <c r="P234" s="42" t="s">
        <v>209</v>
      </c>
      <c r="Q234" s="43" t="s">
        <v>2233</v>
      </c>
      <c r="R234" s="44" t="s">
        <v>1562</v>
      </c>
      <c r="S234" s="42">
        <v>670320508</v>
      </c>
      <c r="U234" s="28" t="str">
        <f t="shared" si="6"/>
        <v xml:space="preserve">PIEGROS LA CLASTRE E.E.PU </v>
      </c>
      <c r="V234" s="25" t="str">
        <f t="shared" si="7"/>
        <v>0302M</v>
      </c>
    </row>
    <row r="235" spans="1:22" ht="16.5" customHeight="1" x14ac:dyDescent="0.25">
      <c r="A235" s="41" t="s">
        <v>212</v>
      </c>
      <c r="B235" s="40" t="s">
        <v>16</v>
      </c>
      <c r="C235" s="40" t="s">
        <v>3111</v>
      </c>
      <c r="D235" s="40" t="s">
        <v>3112</v>
      </c>
      <c r="E235" s="38" t="s">
        <v>210</v>
      </c>
      <c r="F235" s="39" t="s">
        <v>1422</v>
      </c>
      <c r="G235" s="40" t="s">
        <v>2685</v>
      </c>
      <c r="H235" s="41" t="s">
        <v>1405</v>
      </c>
      <c r="I235" s="41" t="s">
        <v>211</v>
      </c>
      <c r="J235" s="40">
        <v>26700</v>
      </c>
      <c r="K235" s="40">
        <v>0</v>
      </c>
      <c r="L235" s="40"/>
      <c r="M235" s="40"/>
      <c r="N235" s="40"/>
      <c r="O235" s="40"/>
      <c r="P235" s="42" t="s">
        <v>213</v>
      </c>
      <c r="Q235" s="43" t="s">
        <v>2241</v>
      </c>
      <c r="R235" s="44" t="s">
        <v>2517</v>
      </c>
      <c r="S235" s="42">
        <v>669001347</v>
      </c>
      <c r="U235" s="28" t="str">
        <f t="shared" si="6"/>
        <v>PIERRELATTE E.P.PU CHARLES LOUIS DAUDEL</v>
      </c>
      <c r="V235" s="25" t="str">
        <f t="shared" si="7"/>
        <v>0307T</v>
      </c>
    </row>
    <row r="236" spans="1:22" ht="16.5" customHeight="1" x14ac:dyDescent="0.25">
      <c r="A236" s="41" t="s">
        <v>212</v>
      </c>
      <c r="B236" s="40" t="s">
        <v>16</v>
      </c>
      <c r="C236" s="40" t="s">
        <v>3111</v>
      </c>
      <c r="D236" s="40" t="s">
        <v>3112</v>
      </c>
      <c r="E236" s="38" t="s">
        <v>577</v>
      </c>
      <c r="F236" s="39" t="s">
        <v>1420</v>
      </c>
      <c r="G236" s="40" t="s">
        <v>2685</v>
      </c>
      <c r="H236" s="41" t="s">
        <v>578</v>
      </c>
      <c r="I236" s="41" t="s">
        <v>579</v>
      </c>
      <c r="J236" s="40">
        <v>26700</v>
      </c>
      <c r="K236" s="40">
        <v>0</v>
      </c>
      <c r="L236" s="40"/>
      <c r="M236" s="40"/>
      <c r="N236" s="40"/>
      <c r="O236" s="40"/>
      <c r="P236" s="42" t="s">
        <v>580</v>
      </c>
      <c r="Q236" s="43" t="s">
        <v>2239</v>
      </c>
      <c r="R236" s="44" t="s">
        <v>2515</v>
      </c>
      <c r="S236" s="42" t="s">
        <v>3016</v>
      </c>
      <c r="T236" s="12" t="s">
        <v>3080</v>
      </c>
      <c r="U236" s="28" t="str">
        <f t="shared" si="6"/>
        <v>PIERRELATTE E.M.PU LE CLAUX</v>
      </c>
      <c r="V236" s="25" t="str">
        <f t="shared" si="7"/>
        <v>0621J</v>
      </c>
    </row>
    <row r="237" spans="1:22" ht="16.5" customHeight="1" x14ac:dyDescent="0.25">
      <c r="A237" s="41" t="s">
        <v>212</v>
      </c>
      <c r="B237" s="40" t="s">
        <v>16</v>
      </c>
      <c r="C237" s="40" t="s">
        <v>3111</v>
      </c>
      <c r="D237" s="40" t="s">
        <v>3112</v>
      </c>
      <c r="E237" s="38" t="s">
        <v>581</v>
      </c>
      <c r="F237" s="39" t="s">
        <v>1420</v>
      </c>
      <c r="G237" s="40" t="s">
        <v>2685</v>
      </c>
      <c r="H237" s="41" t="s">
        <v>582</v>
      </c>
      <c r="I237" s="41" t="s">
        <v>583</v>
      </c>
      <c r="J237" s="40">
        <v>26700</v>
      </c>
      <c r="K237" s="40">
        <v>0</v>
      </c>
      <c r="L237" s="40"/>
      <c r="M237" s="40"/>
      <c r="N237" s="40"/>
      <c r="O237" s="40" t="s">
        <v>1996</v>
      </c>
      <c r="P237" s="42" t="s">
        <v>584</v>
      </c>
      <c r="Q237" s="43" t="s">
        <v>2240</v>
      </c>
      <c r="R237" s="44" t="s">
        <v>1788</v>
      </c>
      <c r="S237" s="42">
        <v>607364376</v>
      </c>
      <c r="U237" s="28" t="str">
        <f t="shared" si="6"/>
        <v>PIERRELATTE E.M.PU LE ROCHER</v>
      </c>
      <c r="V237" s="25" t="str">
        <f t="shared" si="7"/>
        <v>0622K</v>
      </c>
    </row>
    <row r="238" spans="1:22" ht="16.5" customHeight="1" x14ac:dyDescent="0.25">
      <c r="A238" s="41" t="s">
        <v>212</v>
      </c>
      <c r="B238" s="40" t="s">
        <v>16</v>
      </c>
      <c r="C238" s="40" t="s">
        <v>3111</v>
      </c>
      <c r="D238" s="40" t="s">
        <v>3112</v>
      </c>
      <c r="E238" s="38" t="s">
        <v>903</v>
      </c>
      <c r="F238" s="39" t="s">
        <v>1421</v>
      </c>
      <c r="G238" s="40" t="s">
        <v>2685</v>
      </c>
      <c r="H238" s="41" t="s">
        <v>578</v>
      </c>
      <c r="I238" s="41" t="s">
        <v>904</v>
      </c>
      <c r="J238" s="40">
        <v>26700</v>
      </c>
      <c r="K238" s="40">
        <v>0</v>
      </c>
      <c r="L238" s="40"/>
      <c r="M238" s="40">
        <v>2</v>
      </c>
      <c r="N238" s="40"/>
      <c r="O238" s="40"/>
      <c r="P238" s="42" t="s">
        <v>905</v>
      </c>
      <c r="Q238" s="43" t="s">
        <v>2235</v>
      </c>
      <c r="R238" s="39" t="s">
        <v>2848</v>
      </c>
      <c r="S238" s="42" t="s">
        <v>2849</v>
      </c>
      <c r="U238" s="28" t="str">
        <f t="shared" si="6"/>
        <v>PIERRELATTE E.E.PU LE CLAUX</v>
      </c>
      <c r="V238" s="25" t="str">
        <f t="shared" si="7"/>
        <v>0964G</v>
      </c>
    </row>
    <row r="239" spans="1:22" ht="16.5" customHeight="1" x14ac:dyDescent="0.25">
      <c r="A239" s="41" t="s">
        <v>212</v>
      </c>
      <c r="B239" s="40" t="s">
        <v>16</v>
      </c>
      <c r="C239" s="40" t="s">
        <v>3111</v>
      </c>
      <c r="D239" s="40" t="s">
        <v>3112</v>
      </c>
      <c r="E239" s="38" t="s">
        <v>1001</v>
      </c>
      <c r="F239" s="39" t="s">
        <v>1420</v>
      </c>
      <c r="G239" s="40" t="s">
        <v>2685</v>
      </c>
      <c r="H239" s="41" t="s">
        <v>1002</v>
      </c>
      <c r="I239" s="41" t="s">
        <v>1003</v>
      </c>
      <c r="J239" s="40">
        <v>26700</v>
      </c>
      <c r="K239" s="40">
        <v>0</v>
      </c>
      <c r="L239" s="40"/>
      <c r="M239" s="40"/>
      <c r="N239" s="40"/>
      <c r="O239" s="40"/>
      <c r="P239" s="42" t="s">
        <v>1004</v>
      </c>
      <c r="Q239" s="43" t="s">
        <v>2237</v>
      </c>
      <c r="R239" s="44" t="s">
        <v>1789</v>
      </c>
      <c r="S239" s="42" t="s">
        <v>3011</v>
      </c>
      <c r="T239" s="12" t="s">
        <v>3080</v>
      </c>
      <c r="U239" s="28" t="str">
        <f t="shared" si="6"/>
        <v>PIERRELATTE E.M.PU LA FERME BAUMET</v>
      </c>
      <c r="V239" s="25" t="str">
        <f t="shared" si="7"/>
        <v>1019S</v>
      </c>
    </row>
    <row r="240" spans="1:22" ht="16.5" customHeight="1" x14ac:dyDescent="0.25">
      <c r="A240" s="41" t="s">
        <v>212</v>
      </c>
      <c r="B240" s="40" t="s">
        <v>16</v>
      </c>
      <c r="C240" s="40" t="s">
        <v>3111</v>
      </c>
      <c r="D240" s="40" t="s">
        <v>3112</v>
      </c>
      <c r="E240" s="38" t="s">
        <v>1043</v>
      </c>
      <c r="F240" s="39" t="s">
        <v>1421</v>
      </c>
      <c r="G240" s="40" t="s">
        <v>2685</v>
      </c>
      <c r="H240" s="41" t="s">
        <v>1002</v>
      </c>
      <c r="I240" s="41" t="s">
        <v>1003</v>
      </c>
      <c r="J240" s="40">
        <v>26700</v>
      </c>
      <c r="K240" s="40">
        <v>0</v>
      </c>
      <c r="L240" s="40"/>
      <c r="M240" s="40"/>
      <c r="N240" s="40"/>
      <c r="O240" s="40"/>
      <c r="P240" s="42" t="s">
        <v>1044</v>
      </c>
      <c r="Q240" s="43" t="s">
        <v>2234</v>
      </c>
      <c r="R240" s="44" t="s">
        <v>2514</v>
      </c>
      <c r="S240" s="42" t="s">
        <v>3017</v>
      </c>
      <c r="T240" s="12" t="s">
        <v>3080</v>
      </c>
      <c r="U240" s="28" t="str">
        <f t="shared" si="6"/>
        <v>PIERRELATTE E.E.PU LA FERME BAUMET</v>
      </c>
      <c r="V240" s="25" t="str">
        <f t="shared" si="7"/>
        <v>1106L</v>
      </c>
    </row>
    <row r="241" spans="1:22" ht="16.5" customHeight="1" x14ac:dyDescent="0.25">
      <c r="A241" s="41" t="s">
        <v>212</v>
      </c>
      <c r="B241" s="40" t="s">
        <v>16</v>
      </c>
      <c r="C241" s="40" t="s">
        <v>3111</v>
      </c>
      <c r="D241" s="40" t="s">
        <v>3112</v>
      </c>
      <c r="E241" s="38" t="s">
        <v>1078</v>
      </c>
      <c r="F241" s="39" t="s">
        <v>1420</v>
      </c>
      <c r="G241" s="40" t="s">
        <v>2685</v>
      </c>
      <c r="H241" s="41" t="s">
        <v>1079</v>
      </c>
      <c r="I241" s="41" t="s">
        <v>1080</v>
      </c>
      <c r="J241" s="40">
        <v>26700</v>
      </c>
      <c r="K241" s="40">
        <v>0</v>
      </c>
      <c r="L241" s="40"/>
      <c r="M241" s="40"/>
      <c r="N241" s="40"/>
      <c r="O241" s="40"/>
      <c r="P241" s="42" t="s">
        <v>1081</v>
      </c>
      <c r="Q241" s="43" t="s">
        <v>2238</v>
      </c>
      <c r="R241" s="44" t="s">
        <v>1790</v>
      </c>
      <c r="S241" s="42">
        <v>683214794</v>
      </c>
      <c r="U241" s="28" t="str">
        <f t="shared" si="6"/>
        <v>PIERRELATTE E.M.PU LA ROSERAIE</v>
      </c>
      <c r="V241" s="25" t="str">
        <f t="shared" si="7"/>
        <v>1127J</v>
      </c>
    </row>
    <row r="242" spans="1:22" ht="16.5" customHeight="1" x14ac:dyDescent="0.25">
      <c r="A242" s="41" t="s">
        <v>212</v>
      </c>
      <c r="B242" s="40" t="s">
        <v>16</v>
      </c>
      <c r="C242" s="40" t="s">
        <v>3111</v>
      </c>
      <c r="D242" s="40" t="s">
        <v>3112</v>
      </c>
      <c r="E242" s="38" t="s">
        <v>1228</v>
      </c>
      <c r="F242" s="39" t="s">
        <v>1421</v>
      </c>
      <c r="G242" s="40" t="s">
        <v>2685</v>
      </c>
      <c r="H242" s="41" t="s">
        <v>582</v>
      </c>
      <c r="I242" s="41" t="s">
        <v>3056</v>
      </c>
      <c r="J242" s="40">
        <v>26700</v>
      </c>
      <c r="K242" s="40">
        <v>0</v>
      </c>
      <c r="L242" s="40"/>
      <c r="M242" s="40"/>
      <c r="N242" s="40"/>
      <c r="O242" s="40" t="s">
        <v>1996</v>
      </c>
      <c r="P242" s="42" t="s">
        <v>1229</v>
      </c>
      <c r="Q242" s="43" t="s">
        <v>2236</v>
      </c>
      <c r="R242" s="44" t="s">
        <v>1787</v>
      </c>
      <c r="S242" s="42">
        <v>675966436</v>
      </c>
      <c r="U242" s="28" t="str">
        <f t="shared" si="6"/>
        <v>PIERRELATTE E.E.PU LE ROCHER</v>
      </c>
      <c r="V242" s="25" t="str">
        <f t="shared" si="7"/>
        <v>1244L</v>
      </c>
    </row>
    <row r="243" spans="1:22" ht="16.5" customHeight="1" x14ac:dyDescent="0.25">
      <c r="A243" s="41" t="s">
        <v>216</v>
      </c>
      <c r="B243" s="40" t="s">
        <v>9</v>
      </c>
      <c r="C243" s="40" t="s">
        <v>3107</v>
      </c>
      <c r="D243" s="40" t="s">
        <v>3108</v>
      </c>
      <c r="E243" s="38" t="s">
        <v>214</v>
      </c>
      <c r="F243" s="39" t="s">
        <v>1422</v>
      </c>
      <c r="G243" s="40" t="s">
        <v>2685</v>
      </c>
      <c r="H243" s="41"/>
      <c r="I243" s="41" t="s">
        <v>215</v>
      </c>
      <c r="J243" s="40">
        <v>26400</v>
      </c>
      <c r="K243" s="40">
        <v>0</v>
      </c>
      <c r="L243" s="40"/>
      <c r="M243" s="40"/>
      <c r="N243" s="40"/>
      <c r="O243" s="40"/>
      <c r="P243" s="42">
        <v>475769879</v>
      </c>
      <c r="Q243" s="43" t="s">
        <v>2242</v>
      </c>
      <c r="R243" s="44" t="s">
        <v>1791</v>
      </c>
      <c r="S243" s="42" t="s">
        <v>1564</v>
      </c>
      <c r="U243" s="28" t="str">
        <f t="shared" si="6"/>
        <v xml:space="preserve">PLAN DE BAIX E.P.PU </v>
      </c>
      <c r="V243" s="25" t="str">
        <f t="shared" si="7"/>
        <v>0311X</v>
      </c>
    </row>
    <row r="244" spans="1:22" ht="16.5" customHeight="1" x14ac:dyDescent="0.25">
      <c r="A244" s="41" t="s">
        <v>218</v>
      </c>
      <c r="B244" s="40" t="s">
        <v>43</v>
      </c>
      <c r="C244" s="40" t="s">
        <v>3115</v>
      </c>
      <c r="D244" s="40" t="s">
        <v>3108</v>
      </c>
      <c r="E244" s="38" t="s">
        <v>217</v>
      </c>
      <c r="F244" s="39" t="s">
        <v>1422</v>
      </c>
      <c r="G244" s="40" t="s">
        <v>2685</v>
      </c>
      <c r="H244" s="41"/>
      <c r="I244" s="41" t="s">
        <v>215</v>
      </c>
      <c r="J244" s="40">
        <v>26240</v>
      </c>
      <c r="K244" s="40">
        <v>0</v>
      </c>
      <c r="L244" s="40"/>
      <c r="M244" s="40"/>
      <c r="N244" s="40"/>
      <c r="O244" s="40"/>
      <c r="P244" s="42" t="s">
        <v>219</v>
      </c>
      <c r="Q244" s="43" t="s">
        <v>2243</v>
      </c>
      <c r="R244" s="38" t="s">
        <v>2467</v>
      </c>
      <c r="S244" s="42" t="s">
        <v>2468</v>
      </c>
      <c r="U244" s="28" t="str">
        <f t="shared" si="6"/>
        <v xml:space="preserve">PONSAS E.P.PU </v>
      </c>
      <c r="V244" s="25" t="str">
        <f t="shared" si="7"/>
        <v>0316C</v>
      </c>
    </row>
    <row r="245" spans="1:22" ht="15.75" x14ac:dyDescent="0.25">
      <c r="A245" s="41" t="s">
        <v>221</v>
      </c>
      <c r="B245" s="40" t="s">
        <v>9</v>
      </c>
      <c r="C245" s="40" t="s">
        <v>3107</v>
      </c>
      <c r="D245" s="40" t="s">
        <v>3108</v>
      </c>
      <c r="E245" s="38" t="s">
        <v>220</v>
      </c>
      <c r="F245" s="39" t="s">
        <v>1422</v>
      </c>
      <c r="G245" s="40" t="s">
        <v>2685</v>
      </c>
      <c r="H245" s="41"/>
      <c r="I245" s="41" t="s">
        <v>2760</v>
      </c>
      <c r="J245" s="40">
        <v>26160</v>
      </c>
      <c r="K245" s="40" t="s">
        <v>1957</v>
      </c>
      <c r="L245" s="40" t="s">
        <v>1998</v>
      </c>
      <c r="M245" s="40"/>
      <c r="N245" s="40"/>
      <c r="O245" s="40"/>
      <c r="P245" s="42" t="s">
        <v>222</v>
      </c>
      <c r="Q245" s="43" t="s">
        <v>2244</v>
      </c>
      <c r="R245" s="38" t="s">
        <v>1565</v>
      </c>
      <c r="S245" s="42">
        <v>781067147</v>
      </c>
      <c r="U245" s="28" t="str">
        <f t="shared" si="6"/>
        <v xml:space="preserve">PONT DE BARRET E.P.PU </v>
      </c>
      <c r="V245" s="25" t="str">
        <f t="shared" si="7"/>
        <v>0318E</v>
      </c>
    </row>
    <row r="246" spans="1:22" ht="16.5" customHeight="1" x14ac:dyDescent="0.25">
      <c r="A246" s="41" t="s">
        <v>1940</v>
      </c>
      <c r="B246" s="40" t="s">
        <v>1526</v>
      </c>
      <c r="C246" s="40" t="s">
        <v>3116</v>
      </c>
      <c r="D246" s="40" t="s">
        <v>3108</v>
      </c>
      <c r="E246" s="38" t="s">
        <v>585</v>
      </c>
      <c r="F246" s="39" t="s">
        <v>1420</v>
      </c>
      <c r="G246" s="40" t="s">
        <v>2685</v>
      </c>
      <c r="H246" s="41"/>
      <c r="I246" s="41" t="s">
        <v>1375</v>
      </c>
      <c r="J246" s="40">
        <v>26600</v>
      </c>
      <c r="K246" s="40">
        <v>0</v>
      </c>
      <c r="L246" s="40"/>
      <c r="M246" s="40"/>
      <c r="N246" s="40"/>
      <c r="O246" s="40"/>
      <c r="P246" s="42" t="s">
        <v>586</v>
      </c>
      <c r="Q246" s="43" t="s">
        <v>2246</v>
      </c>
      <c r="R246" s="38" t="s">
        <v>2476</v>
      </c>
      <c r="S246" s="46" t="s">
        <v>2477</v>
      </c>
      <c r="U246" s="28" t="str">
        <f t="shared" si="6"/>
        <v xml:space="preserve">PONT DE L'ISERE E.M.PU </v>
      </c>
      <c r="V246" s="25" t="str">
        <f t="shared" si="7"/>
        <v>0623L</v>
      </c>
    </row>
    <row r="247" spans="1:22" ht="16.5" customHeight="1" x14ac:dyDescent="0.25">
      <c r="A247" s="41" t="s">
        <v>1940</v>
      </c>
      <c r="B247" s="40" t="s">
        <v>1526</v>
      </c>
      <c r="C247" s="40" t="s">
        <v>3116</v>
      </c>
      <c r="D247" s="40" t="s">
        <v>3108</v>
      </c>
      <c r="E247" s="38" t="s">
        <v>906</v>
      </c>
      <c r="F247" s="39" t="s">
        <v>1421</v>
      </c>
      <c r="G247" s="40" t="s">
        <v>2685</v>
      </c>
      <c r="H247" s="41"/>
      <c r="I247" s="41" t="s">
        <v>1375</v>
      </c>
      <c r="J247" s="40">
        <v>26600</v>
      </c>
      <c r="K247" s="40">
        <v>0</v>
      </c>
      <c r="L247" s="40"/>
      <c r="M247" s="40"/>
      <c r="N247" s="40"/>
      <c r="O247" s="40"/>
      <c r="P247" s="42" t="s">
        <v>907</v>
      </c>
      <c r="Q247" s="43" t="s">
        <v>2245</v>
      </c>
      <c r="R247" s="44" t="s">
        <v>1566</v>
      </c>
      <c r="S247" s="42">
        <v>663033259</v>
      </c>
      <c r="U247" s="28" t="str">
        <f t="shared" si="6"/>
        <v xml:space="preserve">PONT DE L'ISERE E.E.PU </v>
      </c>
      <c r="V247" s="25" t="str">
        <f t="shared" si="7"/>
        <v>0965H</v>
      </c>
    </row>
    <row r="248" spans="1:22" ht="16.5" customHeight="1" x14ac:dyDescent="0.25">
      <c r="A248" s="41" t="s">
        <v>224</v>
      </c>
      <c r="B248" s="40" t="s">
        <v>113</v>
      </c>
      <c r="C248" s="40" t="s">
        <v>3110</v>
      </c>
      <c r="D248" s="40" t="s">
        <v>3108</v>
      </c>
      <c r="E248" s="38" t="s">
        <v>223</v>
      </c>
      <c r="F248" s="39" t="s">
        <v>1420</v>
      </c>
      <c r="G248" s="40" t="s">
        <v>2685</v>
      </c>
      <c r="H248" s="41"/>
      <c r="I248" s="41" t="s">
        <v>7</v>
      </c>
      <c r="J248" s="40">
        <v>26160</v>
      </c>
      <c r="K248" s="40" t="s">
        <v>1971</v>
      </c>
      <c r="L248" s="40" t="s">
        <v>1998</v>
      </c>
      <c r="M248" s="40"/>
      <c r="N248" s="40"/>
      <c r="O248" s="40"/>
      <c r="P248" s="42" t="s">
        <v>225</v>
      </c>
      <c r="Q248" s="43" t="s">
        <v>2247</v>
      </c>
      <c r="R248" s="44" t="s">
        <v>1793</v>
      </c>
      <c r="S248" s="42">
        <v>667756667</v>
      </c>
      <c r="U248" s="28" t="str">
        <f t="shared" si="6"/>
        <v xml:space="preserve">PORTES EN VALDAINE E.M.PU </v>
      </c>
      <c r="V248" s="25" t="str">
        <f t="shared" si="7"/>
        <v>0321H</v>
      </c>
    </row>
    <row r="249" spans="1:22" ht="16.5" customHeight="1" x14ac:dyDescent="0.25">
      <c r="A249" s="41" t="s">
        <v>590</v>
      </c>
      <c r="B249" s="40" t="s">
        <v>1523</v>
      </c>
      <c r="C249" s="40" t="s">
        <v>3109</v>
      </c>
      <c r="D249" s="40" t="s">
        <v>3108</v>
      </c>
      <c r="E249" s="38" t="s">
        <v>587</v>
      </c>
      <c r="F249" s="39" t="s">
        <v>1420</v>
      </c>
      <c r="G249" s="40" t="s">
        <v>2685</v>
      </c>
      <c r="H249" s="41" t="s">
        <v>588</v>
      </c>
      <c r="I249" s="41" t="s">
        <v>589</v>
      </c>
      <c r="J249" s="40">
        <v>26800</v>
      </c>
      <c r="K249" s="40">
        <v>0</v>
      </c>
      <c r="L249" s="40"/>
      <c r="M249" s="40"/>
      <c r="N249" s="40"/>
      <c r="O249" s="40"/>
      <c r="P249" s="42" t="s">
        <v>591</v>
      </c>
      <c r="Q249" s="43" t="s">
        <v>2251</v>
      </c>
      <c r="R249" s="38" t="s">
        <v>1792</v>
      </c>
      <c r="S249" s="42" t="s">
        <v>2457</v>
      </c>
      <c r="U249" s="28" t="str">
        <f t="shared" si="6"/>
        <v>PORTES LES VALENCE E.M.PU ANATOLE FRANCE</v>
      </c>
      <c r="V249" s="25" t="str">
        <f t="shared" si="7"/>
        <v>0624M</v>
      </c>
    </row>
    <row r="250" spans="1:22" ht="16.5" customHeight="1" x14ac:dyDescent="0.25">
      <c r="A250" s="41" t="s">
        <v>590</v>
      </c>
      <c r="B250" s="40" t="s">
        <v>1523</v>
      </c>
      <c r="C250" s="40" t="s">
        <v>3109</v>
      </c>
      <c r="D250" s="40" t="s">
        <v>3108</v>
      </c>
      <c r="E250" s="38" t="s">
        <v>592</v>
      </c>
      <c r="F250" s="39" t="s">
        <v>1420</v>
      </c>
      <c r="G250" s="40" t="s">
        <v>2685</v>
      </c>
      <c r="H250" s="41" t="s">
        <v>10</v>
      </c>
      <c r="I250" s="41" t="s">
        <v>593</v>
      </c>
      <c r="J250" s="40">
        <v>26800</v>
      </c>
      <c r="K250" s="40">
        <v>0</v>
      </c>
      <c r="L250" s="40"/>
      <c r="M250" s="40"/>
      <c r="N250" s="40"/>
      <c r="O250" s="40"/>
      <c r="P250" s="42" t="s">
        <v>594</v>
      </c>
      <c r="Q250" s="43" t="s">
        <v>2252</v>
      </c>
      <c r="R250" s="44" t="s">
        <v>1795</v>
      </c>
      <c r="S250" s="42">
        <v>662529400</v>
      </c>
      <c r="U250" s="28" t="str">
        <f t="shared" si="6"/>
        <v>PORTES LES VALENCE E.M.PU JEAN MOULIN</v>
      </c>
      <c r="V250" s="25" t="str">
        <f t="shared" si="7"/>
        <v>0625N</v>
      </c>
    </row>
    <row r="251" spans="1:22" ht="15.75" x14ac:dyDescent="0.25">
      <c r="A251" s="41" t="s">
        <v>590</v>
      </c>
      <c r="B251" s="40" t="s">
        <v>1523</v>
      </c>
      <c r="C251" s="40" t="s">
        <v>3109</v>
      </c>
      <c r="D251" s="40" t="s">
        <v>3108</v>
      </c>
      <c r="E251" s="38" t="s">
        <v>817</v>
      </c>
      <c r="F251" s="39" t="s">
        <v>1420</v>
      </c>
      <c r="G251" s="40" t="s">
        <v>2685</v>
      </c>
      <c r="H251" s="41" t="s">
        <v>818</v>
      </c>
      <c r="I251" s="41" t="s">
        <v>819</v>
      </c>
      <c r="J251" s="40">
        <v>26800</v>
      </c>
      <c r="K251" s="40">
        <v>0</v>
      </c>
      <c r="L251" s="40"/>
      <c r="M251" s="40"/>
      <c r="N251" s="40"/>
      <c r="O251" s="40"/>
      <c r="P251" s="42" t="s">
        <v>820</v>
      </c>
      <c r="Q251" s="43" t="s">
        <v>2254</v>
      </c>
      <c r="R251" s="44" t="s">
        <v>1796</v>
      </c>
      <c r="S251" s="42">
        <v>632735178</v>
      </c>
      <c r="U251" s="28" t="str">
        <f t="shared" si="6"/>
        <v>PORTES LES VALENCE E.M.PU VOLTAIRE</v>
      </c>
      <c r="V251" s="25" t="str">
        <f t="shared" si="7"/>
        <v>0856P</v>
      </c>
    </row>
    <row r="252" spans="1:22" ht="16.5" customHeight="1" x14ac:dyDescent="0.25">
      <c r="A252" s="41" t="s">
        <v>590</v>
      </c>
      <c r="B252" s="40" t="s">
        <v>1523</v>
      </c>
      <c r="C252" s="40" t="s">
        <v>3109</v>
      </c>
      <c r="D252" s="40" t="s">
        <v>3108</v>
      </c>
      <c r="E252" s="38" t="s">
        <v>940</v>
      </c>
      <c r="F252" s="39" t="s">
        <v>1420</v>
      </c>
      <c r="G252" s="40" t="s">
        <v>2685</v>
      </c>
      <c r="H252" s="41" t="s">
        <v>941</v>
      </c>
      <c r="I252" s="41" t="s">
        <v>942</v>
      </c>
      <c r="J252" s="40">
        <v>26800</v>
      </c>
      <c r="K252" s="40">
        <v>0</v>
      </c>
      <c r="L252" s="40"/>
      <c r="M252" s="40"/>
      <c r="N252" s="40"/>
      <c r="O252" s="40"/>
      <c r="P252" s="42" t="s">
        <v>943</v>
      </c>
      <c r="Q252" s="43" t="s">
        <v>2253</v>
      </c>
      <c r="R252" s="44" t="s">
        <v>2830</v>
      </c>
      <c r="S252" s="49" t="s">
        <v>3084</v>
      </c>
      <c r="U252" s="28" t="str">
        <f t="shared" si="6"/>
        <v>PORTES LES VALENCE E.M.PU PASTEUR</v>
      </c>
      <c r="V252" s="25" t="str">
        <f t="shared" si="7"/>
        <v>0982B</v>
      </c>
    </row>
    <row r="253" spans="1:22" ht="16.5" customHeight="1" x14ac:dyDescent="0.25">
      <c r="A253" s="41" t="s">
        <v>590</v>
      </c>
      <c r="B253" s="40" t="s">
        <v>1523</v>
      </c>
      <c r="C253" s="40" t="s">
        <v>3109</v>
      </c>
      <c r="D253" s="40" t="s">
        <v>3108</v>
      </c>
      <c r="E253" s="38" t="s">
        <v>1071</v>
      </c>
      <c r="F253" s="39" t="s">
        <v>1421</v>
      </c>
      <c r="G253" s="40" t="s">
        <v>2685</v>
      </c>
      <c r="H253" s="41" t="s">
        <v>818</v>
      </c>
      <c r="I253" s="41" t="s">
        <v>819</v>
      </c>
      <c r="J253" s="40">
        <v>26800</v>
      </c>
      <c r="K253" s="40">
        <v>0</v>
      </c>
      <c r="L253" s="40"/>
      <c r="M253" s="40">
        <v>1</v>
      </c>
      <c r="N253" s="40"/>
      <c r="O253" s="40"/>
      <c r="P253" s="42" t="s">
        <v>1072</v>
      </c>
      <c r="Q253" s="43" t="s">
        <v>2250</v>
      </c>
      <c r="R253" s="44" t="s">
        <v>1568</v>
      </c>
      <c r="S253" s="42">
        <v>683474668</v>
      </c>
      <c r="U253" s="28" t="str">
        <f t="shared" si="6"/>
        <v>PORTES LES VALENCE E.E.PU VOLTAIRE</v>
      </c>
      <c r="V253" s="25" t="str">
        <f t="shared" si="7"/>
        <v>1121C</v>
      </c>
    </row>
    <row r="254" spans="1:22" ht="16.5" customHeight="1" x14ac:dyDescent="0.25">
      <c r="A254" s="41" t="s">
        <v>590</v>
      </c>
      <c r="B254" s="40" t="s">
        <v>1523</v>
      </c>
      <c r="C254" s="40" t="s">
        <v>3109</v>
      </c>
      <c r="D254" s="40" t="s">
        <v>3108</v>
      </c>
      <c r="E254" s="38" t="s">
        <v>1167</v>
      </c>
      <c r="F254" s="39" t="s">
        <v>1421</v>
      </c>
      <c r="G254" s="40" t="s">
        <v>2685</v>
      </c>
      <c r="H254" s="41" t="s">
        <v>1168</v>
      </c>
      <c r="I254" s="41" t="s">
        <v>1169</v>
      </c>
      <c r="J254" s="40">
        <v>26800</v>
      </c>
      <c r="K254" s="40">
        <v>0</v>
      </c>
      <c r="L254" s="40"/>
      <c r="M254" s="40">
        <v>1</v>
      </c>
      <c r="N254" s="40"/>
      <c r="O254" s="40"/>
      <c r="P254" s="42" t="s">
        <v>1170</v>
      </c>
      <c r="Q254" s="43" t="s">
        <v>2249</v>
      </c>
      <c r="R254" s="38" t="s">
        <v>2831</v>
      </c>
      <c r="S254" s="42" t="s">
        <v>2832</v>
      </c>
      <c r="U254" s="28" t="str">
        <f t="shared" si="6"/>
        <v>PORTES LES VALENCE E.E.PU JOLIOT CURIE</v>
      </c>
      <c r="V254" s="25" t="str">
        <f t="shared" si="7"/>
        <v>1206V</v>
      </c>
    </row>
    <row r="255" spans="1:22" ht="16.5" customHeight="1" x14ac:dyDescent="0.25">
      <c r="A255" s="41" t="s">
        <v>590</v>
      </c>
      <c r="B255" s="40" t="s">
        <v>1523</v>
      </c>
      <c r="C255" s="40" t="s">
        <v>3109</v>
      </c>
      <c r="D255" s="40" t="s">
        <v>3108</v>
      </c>
      <c r="E255" s="38" t="s">
        <v>1198</v>
      </c>
      <c r="F255" s="39" t="s">
        <v>1421</v>
      </c>
      <c r="G255" s="40" t="s">
        <v>2685</v>
      </c>
      <c r="H255" s="41" t="s">
        <v>1199</v>
      </c>
      <c r="I255" s="41" t="s">
        <v>1200</v>
      </c>
      <c r="J255" s="40">
        <v>26800</v>
      </c>
      <c r="K255" s="40">
        <v>0</v>
      </c>
      <c r="L255" s="40"/>
      <c r="M255" s="40"/>
      <c r="N255" s="40"/>
      <c r="O255" s="40"/>
      <c r="P255" s="42" t="s">
        <v>1201</v>
      </c>
      <c r="Q255" s="43" t="s">
        <v>2248</v>
      </c>
      <c r="R255" s="44" t="s">
        <v>1567</v>
      </c>
      <c r="S255" s="42">
        <v>608885830</v>
      </c>
      <c r="U255" s="28" t="str">
        <f t="shared" si="6"/>
        <v>PORTES LES VALENCE E.E.PU FERNAND LEGER</v>
      </c>
      <c r="V255" s="25" t="str">
        <f t="shared" si="7"/>
        <v>1226S</v>
      </c>
    </row>
    <row r="256" spans="1:22" ht="16.5" customHeight="1" x14ac:dyDescent="0.2">
      <c r="A256" s="41" t="s">
        <v>231</v>
      </c>
      <c r="B256" s="40" t="s">
        <v>113</v>
      </c>
      <c r="C256" s="40" t="s">
        <v>3110</v>
      </c>
      <c r="D256" s="40" t="s">
        <v>3108</v>
      </c>
      <c r="E256" s="38" t="s">
        <v>229</v>
      </c>
      <c r="F256" s="39" t="s">
        <v>1422</v>
      </c>
      <c r="G256" s="40" t="s">
        <v>2685</v>
      </c>
      <c r="H256" s="41" t="s">
        <v>2913</v>
      </c>
      <c r="I256" s="41" t="s">
        <v>230</v>
      </c>
      <c r="J256" s="40">
        <v>26450</v>
      </c>
      <c r="K256" s="40" t="s">
        <v>1972</v>
      </c>
      <c r="L256" s="40" t="s">
        <v>1998</v>
      </c>
      <c r="M256" s="40"/>
      <c r="N256" s="40"/>
      <c r="O256" s="40"/>
      <c r="P256" s="42" t="s">
        <v>232</v>
      </c>
      <c r="Q256" s="43" t="s">
        <v>2255</v>
      </c>
      <c r="R256" s="44" t="s">
        <v>1797</v>
      </c>
      <c r="S256" s="42" t="s">
        <v>2979</v>
      </c>
      <c r="T256" s="119" t="s">
        <v>3026</v>
      </c>
      <c r="U256" s="28" t="str">
        <f t="shared" si="6"/>
        <v>PUY ST MARTIN E.P.PU VIOLETTE ET ANDRE MORIN</v>
      </c>
      <c r="V256" s="25" t="str">
        <f t="shared" si="7"/>
        <v>0329S</v>
      </c>
    </row>
    <row r="257" spans="1:22" ht="16.5" customHeight="1" x14ac:dyDescent="0.2">
      <c r="A257" s="41" t="s">
        <v>228</v>
      </c>
      <c r="B257" s="40" t="s">
        <v>113</v>
      </c>
      <c r="C257" s="40" t="s">
        <v>3110</v>
      </c>
      <c r="D257" s="40" t="s">
        <v>3108</v>
      </c>
      <c r="E257" s="38" t="s">
        <v>226</v>
      </c>
      <c r="F257" s="39" t="s">
        <v>1422</v>
      </c>
      <c r="G257" s="40" t="s">
        <v>2685</v>
      </c>
      <c r="H257" s="41"/>
      <c r="I257" s="41" t="s">
        <v>227</v>
      </c>
      <c r="J257" s="40">
        <v>26160</v>
      </c>
      <c r="K257" s="40">
        <v>0</v>
      </c>
      <c r="L257" s="40"/>
      <c r="M257" s="40"/>
      <c r="N257" s="40"/>
      <c r="O257" s="40"/>
      <c r="P257" s="42">
        <v>979729383</v>
      </c>
      <c r="Q257" s="43" t="s">
        <v>2256</v>
      </c>
      <c r="R257" s="38" t="s">
        <v>2706</v>
      </c>
      <c r="S257" s="42" t="s">
        <v>2980</v>
      </c>
      <c r="T257" s="119" t="s">
        <v>3026</v>
      </c>
      <c r="U257" s="28" t="str">
        <f t="shared" si="6"/>
        <v xml:space="preserve">PUYGIRON E.P.PU </v>
      </c>
      <c r="V257" s="25" t="str">
        <f t="shared" si="7"/>
        <v>0328R</v>
      </c>
    </row>
    <row r="258" spans="1:22" ht="16.5" customHeight="1" x14ac:dyDescent="0.2">
      <c r="A258" s="41" t="s">
        <v>1315</v>
      </c>
      <c r="B258" s="40" t="s">
        <v>43</v>
      </c>
      <c r="C258" s="40" t="s">
        <v>3115</v>
      </c>
      <c r="D258" s="40" t="s">
        <v>3108</v>
      </c>
      <c r="E258" s="38" t="s">
        <v>1313</v>
      </c>
      <c r="F258" s="39" t="s">
        <v>1422</v>
      </c>
      <c r="G258" s="40" t="s">
        <v>2685</v>
      </c>
      <c r="H258" s="41"/>
      <c r="I258" s="41" t="s">
        <v>1314</v>
      </c>
      <c r="J258" s="40">
        <v>26330</v>
      </c>
      <c r="K258" s="40" t="s">
        <v>1986</v>
      </c>
      <c r="L258" s="40" t="s">
        <v>1998</v>
      </c>
      <c r="M258" s="40"/>
      <c r="N258" s="40"/>
      <c r="O258" s="40"/>
      <c r="P258" s="42" t="s">
        <v>1316</v>
      </c>
      <c r="Q258" s="43" t="s">
        <v>2257</v>
      </c>
      <c r="R258" s="44" t="s">
        <v>2989</v>
      </c>
      <c r="S258" s="45" t="s">
        <v>2990</v>
      </c>
      <c r="T258" s="119" t="s">
        <v>3026</v>
      </c>
      <c r="U258" s="28" t="str">
        <f t="shared" si="6"/>
        <v xml:space="preserve">RATIERES E.P.PU </v>
      </c>
      <c r="V258" s="25" t="str">
        <f t="shared" si="7"/>
        <v>1346X</v>
      </c>
    </row>
    <row r="259" spans="1:22" ht="16.5" customHeight="1" x14ac:dyDescent="0.25">
      <c r="A259" s="41" t="s">
        <v>234</v>
      </c>
      <c r="B259" s="40" t="s">
        <v>113</v>
      </c>
      <c r="C259" s="40" t="s">
        <v>3110</v>
      </c>
      <c r="D259" s="40" t="s">
        <v>3108</v>
      </c>
      <c r="E259" s="38" t="s">
        <v>233</v>
      </c>
      <c r="F259" s="39" t="s">
        <v>1422</v>
      </c>
      <c r="G259" s="40" t="s">
        <v>2685</v>
      </c>
      <c r="H259" s="41"/>
      <c r="I259" s="41" t="s">
        <v>2761</v>
      </c>
      <c r="J259" s="40">
        <v>26230</v>
      </c>
      <c r="K259" s="40" t="s">
        <v>1965</v>
      </c>
      <c r="L259" s="40" t="s">
        <v>1998</v>
      </c>
      <c r="M259" s="40"/>
      <c r="N259" s="40"/>
      <c r="O259" s="40"/>
      <c r="P259" s="42" t="s">
        <v>235</v>
      </c>
      <c r="Q259" s="43" t="s">
        <v>2258</v>
      </c>
      <c r="R259" s="44" t="s">
        <v>1798</v>
      </c>
      <c r="S259" s="42">
        <v>630532802</v>
      </c>
      <c r="U259" s="28" t="str">
        <f t="shared" ref="U259:U322" si="8">CONCATENATE(A259," ",F259," ",H259)</f>
        <v xml:space="preserve">REAUVILLE E.P.PU </v>
      </c>
      <c r="V259" s="25" t="str">
        <f t="shared" si="7"/>
        <v>0332V</v>
      </c>
    </row>
    <row r="260" spans="1:22" ht="16.5" customHeight="1" x14ac:dyDescent="0.25">
      <c r="A260" s="41" t="s">
        <v>237</v>
      </c>
      <c r="B260" s="40" t="s">
        <v>9</v>
      </c>
      <c r="C260" s="40" t="s">
        <v>3107</v>
      </c>
      <c r="D260" s="40" t="s">
        <v>3108</v>
      </c>
      <c r="E260" s="38" t="s">
        <v>236</v>
      </c>
      <c r="F260" s="39" t="s">
        <v>1421</v>
      </c>
      <c r="G260" s="40" t="s">
        <v>2685</v>
      </c>
      <c r="H260" s="41"/>
      <c r="I260" s="41" t="s">
        <v>2762</v>
      </c>
      <c r="J260" s="40">
        <v>26310</v>
      </c>
      <c r="K260" s="40" t="s">
        <v>1966</v>
      </c>
      <c r="L260" s="40" t="s">
        <v>1998</v>
      </c>
      <c r="M260" s="40"/>
      <c r="N260" s="40"/>
      <c r="O260" s="40"/>
      <c r="P260" s="42" t="s">
        <v>238</v>
      </c>
      <c r="Q260" s="43" t="s">
        <v>2259</v>
      </c>
      <c r="R260" s="44" t="s">
        <v>1799</v>
      </c>
      <c r="S260" s="42" t="s">
        <v>1524</v>
      </c>
      <c r="U260" s="28" t="str">
        <f t="shared" si="8"/>
        <v xml:space="preserve">RECOUBEAU JANSAC E.E.PU </v>
      </c>
      <c r="V260" s="25" t="str">
        <f t="shared" ref="V260:V323" si="9">RIGHT(E260,5)</f>
        <v>0333W</v>
      </c>
    </row>
    <row r="261" spans="1:22" ht="16.5" customHeight="1" x14ac:dyDescent="0.25">
      <c r="A261" s="41" t="s">
        <v>1391</v>
      </c>
      <c r="B261" s="40" t="s">
        <v>16</v>
      </c>
      <c r="C261" s="40" t="s">
        <v>3111</v>
      </c>
      <c r="D261" s="40" t="s">
        <v>3112</v>
      </c>
      <c r="E261" s="38" t="s">
        <v>1390</v>
      </c>
      <c r="F261" s="39" t="s">
        <v>1421</v>
      </c>
      <c r="G261" s="40" t="s">
        <v>2685</v>
      </c>
      <c r="H261" s="41"/>
      <c r="I261" s="41" t="s">
        <v>281</v>
      </c>
      <c r="J261" s="40">
        <v>26510</v>
      </c>
      <c r="K261" s="40" t="s">
        <v>1967</v>
      </c>
      <c r="L261" s="40" t="s">
        <v>1998</v>
      </c>
      <c r="M261" s="40"/>
      <c r="N261" s="40"/>
      <c r="O261" s="40"/>
      <c r="P261" s="42">
        <v>475278199</v>
      </c>
      <c r="Q261" s="43" t="s">
        <v>2260</v>
      </c>
      <c r="R261" s="44" t="s">
        <v>1800</v>
      </c>
      <c r="S261" s="42" t="s">
        <v>3018</v>
      </c>
      <c r="T261" s="12" t="s">
        <v>3080</v>
      </c>
      <c r="U261" s="28" t="str">
        <f t="shared" si="8"/>
        <v xml:space="preserve">REMUZAT E.E.PU </v>
      </c>
      <c r="V261" s="25" t="str">
        <f t="shared" si="9"/>
        <v>1529W</v>
      </c>
    </row>
    <row r="262" spans="1:22" ht="16.5" customHeight="1" x14ac:dyDescent="0.25">
      <c r="A262" s="41" t="s">
        <v>257</v>
      </c>
      <c r="B262" s="40" t="s">
        <v>9</v>
      </c>
      <c r="C262" s="40" t="s">
        <v>3107</v>
      </c>
      <c r="D262" s="40" t="s">
        <v>3108</v>
      </c>
      <c r="E262" s="38" t="s">
        <v>255</v>
      </c>
      <c r="F262" s="39" t="s">
        <v>1421</v>
      </c>
      <c r="G262" s="40" t="s">
        <v>2685</v>
      </c>
      <c r="H262" s="41"/>
      <c r="I262" s="41" t="s">
        <v>256</v>
      </c>
      <c r="J262" s="40">
        <v>26770</v>
      </c>
      <c r="K262" s="40" t="s">
        <v>1974</v>
      </c>
      <c r="L262" s="40" t="s">
        <v>1998</v>
      </c>
      <c r="M262" s="40"/>
      <c r="N262" s="40"/>
      <c r="O262" s="40"/>
      <c r="P262" s="42" t="s">
        <v>258</v>
      </c>
      <c r="Q262" s="43" t="s">
        <v>2261</v>
      </c>
      <c r="R262" s="38" t="s">
        <v>2868</v>
      </c>
      <c r="S262" s="42">
        <v>663799235</v>
      </c>
      <c r="U262" s="28" t="str">
        <f t="shared" si="8"/>
        <v xml:space="preserve">ROCHE ST SECRET BECONNE E.E.PU </v>
      </c>
      <c r="V262" s="25" t="str">
        <f t="shared" si="9"/>
        <v>0350P</v>
      </c>
    </row>
    <row r="263" spans="1:22" ht="16.5" customHeight="1" x14ac:dyDescent="0.25">
      <c r="A263" s="41" t="s">
        <v>247</v>
      </c>
      <c r="B263" s="40" t="s">
        <v>113</v>
      </c>
      <c r="C263" s="40" t="s">
        <v>3110</v>
      </c>
      <c r="D263" s="40" t="s">
        <v>3108</v>
      </c>
      <c r="E263" s="38" t="s">
        <v>246</v>
      </c>
      <c r="F263" s="39" t="s">
        <v>1422</v>
      </c>
      <c r="G263" s="40" t="s">
        <v>2685</v>
      </c>
      <c r="H263" s="41" t="s">
        <v>1373</v>
      </c>
      <c r="I263" s="41" t="s">
        <v>1380</v>
      </c>
      <c r="J263" s="40">
        <v>26160</v>
      </c>
      <c r="K263" s="40" t="s">
        <v>1971</v>
      </c>
      <c r="L263" s="40" t="s">
        <v>1998</v>
      </c>
      <c r="M263" s="40"/>
      <c r="N263" s="40"/>
      <c r="O263" s="40"/>
      <c r="P263" s="42" t="s">
        <v>248</v>
      </c>
      <c r="Q263" s="43" t="s">
        <v>2262</v>
      </c>
      <c r="R263" s="38" t="s">
        <v>2816</v>
      </c>
      <c r="S263" s="42" t="s">
        <v>2817</v>
      </c>
      <c r="U263" s="28" t="str">
        <f t="shared" si="8"/>
        <v>ROCHEFORT EN VALDAINE E.P.PU GABRIEL GIFFON</v>
      </c>
      <c r="V263" s="25" t="str">
        <f t="shared" si="9"/>
        <v>0345J</v>
      </c>
    </row>
    <row r="264" spans="1:22" ht="16.5" customHeight="1" x14ac:dyDescent="0.25">
      <c r="A264" s="41" t="s">
        <v>242</v>
      </c>
      <c r="B264" s="40" t="s">
        <v>1527</v>
      </c>
      <c r="C264" s="40" t="s">
        <v>3113</v>
      </c>
      <c r="D264" s="40" t="s">
        <v>3108</v>
      </c>
      <c r="E264" s="38" t="s">
        <v>241</v>
      </c>
      <c r="F264" s="39" t="s">
        <v>1421</v>
      </c>
      <c r="G264" s="40" t="s">
        <v>2685</v>
      </c>
      <c r="H264" s="41"/>
      <c r="I264" s="41" t="s">
        <v>3042</v>
      </c>
      <c r="J264" s="40">
        <v>26300</v>
      </c>
      <c r="K264" s="40">
        <v>0</v>
      </c>
      <c r="L264" s="40"/>
      <c r="M264" s="40"/>
      <c r="N264" s="40"/>
      <c r="O264" s="40"/>
      <c r="P264" s="42" t="s">
        <v>243</v>
      </c>
      <c r="Q264" s="43" t="s">
        <v>2263</v>
      </c>
      <c r="R264" s="44" t="s">
        <v>1801</v>
      </c>
      <c r="S264" s="42">
        <v>475472882</v>
      </c>
      <c r="U264" s="28" t="str">
        <f t="shared" si="8"/>
        <v xml:space="preserve">ROCHEFORT SAMSON E.E.PU </v>
      </c>
      <c r="V264" s="25" t="str">
        <f t="shared" si="9"/>
        <v>0342F</v>
      </c>
    </row>
    <row r="265" spans="1:22" ht="16.5" customHeight="1" x14ac:dyDescent="0.25">
      <c r="A265" s="41" t="s">
        <v>242</v>
      </c>
      <c r="B265" s="40" t="s">
        <v>1527</v>
      </c>
      <c r="C265" s="40" t="s">
        <v>3113</v>
      </c>
      <c r="D265" s="40" t="s">
        <v>3108</v>
      </c>
      <c r="E265" s="38" t="s">
        <v>244</v>
      </c>
      <c r="F265" s="39" t="s">
        <v>1420</v>
      </c>
      <c r="G265" s="40" t="s">
        <v>2685</v>
      </c>
      <c r="H265" s="41"/>
      <c r="I265" s="41" t="s">
        <v>2763</v>
      </c>
      <c r="J265" s="40">
        <v>26300</v>
      </c>
      <c r="K265" s="40">
        <v>0</v>
      </c>
      <c r="L265" s="40"/>
      <c r="M265" s="40"/>
      <c r="N265" s="40"/>
      <c r="O265" s="40"/>
      <c r="P265" s="42" t="s">
        <v>245</v>
      </c>
      <c r="Q265" s="43" t="s">
        <v>2264</v>
      </c>
      <c r="R265" s="44" t="s">
        <v>2840</v>
      </c>
      <c r="S265" s="45" t="s">
        <v>2841</v>
      </c>
      <c r="U265" s="28" t="str">
        <f t="shared" si="8"/>
        <v xml:space="preserve">ROCHEFORT SAMSON E.M.PU </v>
      </c>
      <c r="V265" s="25" t="str">
        <f t="shared" si="9"/>
        <v>0343G</v>
      </c>
    </row>
    <row r="266" spans="1:22" ht="16.5" customHeight="1" x14ac:dyDescent="0.25">
      <c r="A266" s="41" t="s">
        <v>253</v>
      </c>
      <c r="B266" s="40" t="s">
        <v>16</v>
      </c>
      <c r="C266" s="40" t="s">
        <v>3111</v>
      </c>
      <c r="D266" s="40" t="s">
        <v>3112</v>
      </c>
      <c r="E266" s="38" t="s">
        <v>251</v>
      </c>
      <c r="F266" s="39" t="s">
        <v>1422</v>
      </c>
      <c r="G266" s="40" t="s">
        <v>2685</v>
      </c>
      <c r="H266" s="41" t="s">
        <v>1406</v>
      </c>
      <c r="I266" s="41" t="s">
        <v>252</v>
      </c>
      <c r="J266" s="40">
        <v>26790</v>
      </c>
      <c r="K266" s="40">
        <v>0</v>
      </c>
      <c r="L266" s="40"/>
      <c r="M266" s="40"/>
      <c r="N266" s="40"/>
      <c r="O266" s="40"/>
      <c r="P266" s="42" t="s">
        <v>254</v>
      </c>
      <c r="Q266" s="43" t="s">
        <v>2265</v>
      </c>
      <c r="R266" s="44" t="s">
        <v>2518</v>
      </c>
      <c r="S266" s="42">
        <v>638449216</v>
      </c>
      <c r="U266" s="28" t="str">
        <f t="shared" si="8"/>
        <v>ROCHEGUDE E.P.PU SIMONE VEIL</v>
      </c>
      <c r="V266" s="25" t="str">
        <f t="shared" si="9"/>
        <v>0349N</v>
      </c>
    </row>
    <row r="267" spans="1:22" ht="16.5" customHeight="1" x14ac:dyDescent="0.2">
      <c r="A267" s="41" t="s">
        <v>149</v>
      </c>
      <c r="B267" s="40" t="s">
        <v>1527</v>
      </c>
      <c r="C267" s="40" t="s">
        <v>3113</v>
      </c>
      <c r="D267" s="40" t="s">
        <v>3108</v>
      </c>
      <c r="E267" s="38" t="s">
        <v>146</v>
      </c>
      <c r="F267" s="39" t="s">
        <v>1420</v>
      </c>
      <c r="G267" s="40" t="s">
        <v>2685</v>
      </c>
      <c r="H267" s="41" t="s">
        <v>147</v>
      </c>
      <c r="I267" s="41" t="s">
        <v>148</v>
      </c>
      <c r="J267" s="40">
        <v>26100</v>
      </c>
      <c r="K267" s="40">
        <v>0</v>
      </c>
      <c r="L267" s="40"/>
      <c r="M267" s="40"/>
      <c r="N267" s="40"/>
      <c r="O267" s="40" t="s">
        <v>1995</v>
      </c>
      <c r="P267" s="42" t="s">
        <v>150</v>
      </c>
      <c r="Q267" s="43" t="s">
        <v>2277</v>
      </c>
      <c r="R267" s="44" t="s">
        <v>3000</v>
      </c>
      <c r="S267" s="42">
        <v>672223382</v>
      </c>
      <c r="T267" s="119" t="s">
        <v>3026</v>
      </c>
      <c r="U267" s="28" t="str">
        <f t="shared" si="8"/>
        <v>ROMANS SUR ISERE E.M.PU JULES VERNE</v>
      </c>
      <c r="V267" s="25" t="str">
        <f t="shared" si="9"/>
        <v>0246B</v>
      </c>
    </row>
    <row r="268" spans="1:22" ht="30.75" customHeight="1" x14ac:dyDescent="0.25">
      <c r="A268" s="41" t="s">
        <v>149</v>
      </c>
      <c r="B268" s="40" t="s">
        <v>1527</v>
      </c>
      <c r="C268" s="40" t="s">
        <v>3113</v>
      </c>
      <c r="D268" s="40" t="s">
        <v>3108</v>
      </c>
      <c r="E268" s="38" t="s">
        <v>259</v>
      </c>
      <c r="F268" s="39" t="s">
        <v>1421</v>
      </c>
      <c r="G268" s="40" t="s">
        <v>2685</v>
      </c>
      <c r="H268" s="41" t="s">
        <v>260</v>
      </c>
      <c r="I268" s="41" t="s">
        <v>261</v>
      </c>
      <c r="J268" s="40">
        <v>26100</v>
      </c>
      <c r="K268" s="40">
        <v>0</v>
      </c>
      <c r="L268" s="40"/>
      <c r="M268" s="40"/>
      <c r="N268" s="40"/>
      <c r="O268" s="40" t="s">
        <v>1995</v>
      </c>
      <c r="P268" s="118" t="s">
        <v>2885</v>
      </c>
      <c r="Q268" s="43" t="s">
        <v>2272</v>
      </c>
      <c r="R268" s="44" t="s">
        <v>1802</v>
      </c>
      <c r="S268" s="42">
        <v>678943217</v>
      </c>
      <c r="T268" s="71"/>
      <c r="U268" s="28" t="str">
        <f t="shared" si="8"/>
        <v>ROMANS SUR ISERE E.E.PU PAUL LANGEVIN</v>
      </c>
      <c r="V268" s="25" t="str">
        <f t="shared" si="9"/>
        <v>0363D</v>
      </c>
    </row>
    <row r="269" spans="1:22" ht="16.5" customHeight="1" x14ac:dyDescent="0.25">
      <c r="A269" s="41" t="s">
        <v>149</v>
      </c>
      <c r="B269" s="40" t="s">
        <v>1527</v>
      </c>
      <c r="C269" s="40" t="s">
        <v>3113</v>
      </c>
      <c r="D269" s="40" t="s">
        <v>3108</v>
      </c>
      <c r="E269" s="38" t="s">
        <v>262</v>
      </c>
      <c r="F269" s="39" t="s">
        <v>1421</v>
      </c>
      <c r="G269" s="40" t="s">
        <v>2685</v>
      </c>
      <c r="H269" s="41" t="s">
        <v>263</v>
      </c>
      <c r="I269" s="41" t="s">
        <v>264</v>
      </c>
      <c r="J269" s="40">
        <v>26100</v>
      </c>
      <c r="K269" s="40">
        <v>0</v>
      </c>
      <c r="L269" s="40"/>
      <c r="M269" s="40"/>
      <c r="N269" s="40"/>
      <c r="O269" s="40" t="s">
        <v>1995</v>
      </c>
      <c r="P269" s="42" t="s">
        <v>265</v>
      </c>
      <c r="Q269" s="43" t="s">
        <v>2273</v>
      </c>
      <c r="R269" s="44" t="s">
        <v>1572</v>
      </c>
      <c r="S269" s="42">
        <v>678018911</v>
      </c>
      <c r="U269" s="28" t="str">
        <f t="shared" si="8"/>
        <v>ROMANS SUR ISERE E.E.PU SAINT EXUPERY</v>
      </c>
      <c r="V269" s="25" t="str">
        <f t="shared" si="9"/>
        <v>0364E</v>
      </c>
    </row>
    <row r="270" spans="1:22" ht="16.5" customHeight="1" x14ac:dyDescent="0.25">
      <c r="A270" s="41" t="s">
        <v>149</v>
      </c>
      <c r="B270" s="40" t="s">
        <v>1527</v>
      </c>
      <c r="C270" s="40" t="s">
        <v>3113</v>
      </c>
      <c r="D270" s="40" t="s">
        <v>3108</v>
      </c>
      <c r="E270" s="38" t="s">
        <v>595</v>
      </c>
      <c r="F270" s="39" t="s">
        <v>1420</v>
      </c>
      <c r="G270" s="40" t="s">
        <v>2685</v>
      </c>
      <c r="H270" s="41" t="s">
        <v>596</v>
      </c>
      <c r="I270" s="41" t="s">
        <v>597</v>
      </c>
      <c r="J270" s="40">
        <v>26100</v>
      </c>
      <c r="K270" s="40">
        <v>0</v>
      </c>
      <c r="L270" s="40"/>
      <c r="M270" s="40"/>
      <c r="N270" s="40"/>
      <c r="O270" s="40"/>
      <c r="P270" s="42" t="s">
        <v>598</v>
      </c>
      <c r="Q270" s="43" t="s">
        <v>2275</v>
      </c>
      <c r="R270" s="38" t="s">
        <v>2494</v>
      </c>
      <c r="S270" s="42">
        <v>619751383</v>
      </c>
      <c r="U270" s="28" t="str">
        <f t="shared" si="8"/>
        <v>ROMANS SUR ISERE E.M.PU JULES FERRY</v>
      </c>
      <c r="V270" s="25" t="str">
        <f t="shared" si="9"/>
        <v>0627R</v>
      </c>
    </row>
    <row r="271" spans="1:22" ht="16.5" customHeight="1" x14ac:dyDescent="0.25">
      <c r="A271" s="41" t="s">
        <v>149</v>
      </c>
      <c r="B271" s="40" t="s">
        <v>1527</v>
      </c>
      <c r="C271" s="40" t="s">
        <v>3113</v>
      </c>
      <c r="D271" s="40" t="s">
        <v>3108</v>
      </c>
      <c r="E271" s="38" t="s">
        <v>599</v>
      </c>
      <c r="F271" s="39" t="s">
        <v>1420</v>
      </c>
      <c r="G271" s="40" t="s">
        <v>2685</v>
      </c>
      <c r="H271" s="41" t="s">
        <v>600</v>
      </c>
      <c r="I271" s="41" t="s">
        <v>601</v>
      </c>
      <c r="J271" s="40">
        <v>26100</v>
      </c>
      <c r="K271" s="40">
        <v>0</v>
      </c>
      <c r="L271" s="40"/>
      <c r="M271" s="40"/>
      <c r="N271" s="40"/>
      <c r="O271" s="40" t="s">
        <v>1995</v>
      </c>
      <c r="P271" s="42" t="s">
        <v>602</v>
      </c>
      <c r="Q271" s="43" t="s">
        <v>2276</v>
      </c>
      <c r="R271" s="38" t="s">
        <v>2845</v>
      </c>
      <c r="S271" s="42" t="s">
        <v>2495</v>
      </c>
      <c r="U271" s="28" t="str">
        <f t="shared" si="8"/>
        <v>ROMANS SUR ISERE E.M.PU JULES NADI</v>
      </c>
      <c r="V271" s="25" t="str">
        <f t="shared" si="9"/>
        <v>0628S</v>
      </c>
    </row>
    <row r="272" spans="1:22" ht="16.5" customHeight="1" x14ac:dyDescent="0.25">
      <c r="A272" s="41" t="s">
        <v>149</v>
      </c>
      <c r="B272" s="40" t="s">
        <v>1527</v>
      </c>
      <c r="C272" s="40" t="s">
        <v>3113</v>
      </c>
      <c r="D272" s="40" t="s">
        <v>3108</v>
      </c>
      <c r="E272" s="38" t="s">
        <v>603</v>
      </c>
      <c r="F272" s="39" t="s">
        <v>1420</v>
      </c>
      <c r="G272" s="40" t="s">
        <v>2685</v>
      </c>
      <c r="H272" s="41" t="s">
        <v>604</v>
      </c>
      <c r="I272" s="41" t="s">
        <v>605</v>
      </c>
      <c r="J272" s="40">
        <v>26100</v>
      </c>
      <c r="K272" s="40">
        <v>0</v>
      </c>
      <c r="L272" s="40"/>
      <c r="M272" s="40"/>
      <c r="N272" s="40"/>
      <c r="O272" s="40"/>
      <c r="P272" s="42" t="s">
        <v>606</v>
      </c>
      <c r="Q272" s="43" t="s">
        <v>2278</v>
      </c>
      <c r="R272" s="44" t="s">
        <v>1805</v>
      </c>
      <c r="S272" s="42">
        <v>621342372</v>
      </c>
      <c r="U272" s="28" t="str">
        <f t="shared" si="8"/>
        <v>ROMANS SUR ISERE E.M.PU LA MARTINETTE</v>
      </c>
      <c r="V272" s="25" t="str">
        <f t="shared" si="9"/>
        <v>0629T</v>
      </c>
    </row>
    <row r="273" spans="1:22" ht="16.5" customHeight="1" x14ac:dyDescent="0.25">
      <c r="A273" s="41" t="s">
        <v>149</v>
      </c>
      <c r="B273" s="40" t="s">
        <v>1527</v>
      </c>
      <c r="C273" s="40" t="s">
        <v>3113</v>
      </c>
      <c r="D273" s="40" t="s">
        <v>3108</v>
      </c>
      <c r="E273" s="38" t="s">
        <v>607</v>
      </c>
      <c r="F273" s="39" t="s">
        <v>1420</v>
      </c>
      <c r="G273" s="40" t="s">
        <v>2685</v>
      </c>
      <c r="H273" s="41" t="s">
        <v>608</v>
      </c>
      <c r="I273" s="41" t="s">
        <v>264</v>
      </c>
      <c r="J273" s="40">
        <v>26100</v>
      </c>
      <c r="K273" s="40">
        <v>0</v>
      </c>
      <c r="L273" s="40"/>
      <c r="M273" s="40"/>
      <c r="N273" s="40"/>
      <c r="O273" s="40" t="s">
        <v>1995</v>
      </c>
      <c r="P273" s="42" t="s">
        <v>609</v>
      </c>
      <c r="Q273" s="43" t="s">
        <v>2283</v>
      </c>
      <c r="R273" s="44" t="s">
        <v>1571</v>
      </c>
      <c r="S273" s="42">
        <v>688198429</v>
      </c>
      <c r="U273" s="28" t="str">
        <f t="shared" si="8"/>
        <v>ROMANS SUR ISERE E.M.PU SAINT-EXUPERY</v>
      </c>
      <c r="V273" s="25" t="str">
        <f t="shared" si="9"/>
        <v>0630U</v>
      </c>
    </row>
    <row r="274" spans="1:22" ht="16.5" customHeight="1" x14ac:dyDescent="0.2">
      <c r="A274" s="41" t="s">
        <v>149</v>
      </c>
      <c r="B274" s="40" t="s">
        <v>1527</v>
      </c>
      <c r="C274" s="40" t="s">
        <v>3113</v>
      </c>
      <c r="D274" s="40" t="s">
        <v>3108</v>
      </c>
      <c r="E274" s="38" t="s">
        <v>610</v>
      </c>
      <c r="F274" s="39" t="s">
        <v>1420</v>
      </c>
      <c r="G274" s="40" t="s">
        <v>2685</v>
      </c>
      <c r="H274" s="41" t="s">
        <v>2915</v>
      </c>
      <c r="I274" s="41" t="s">
        <v>611</v>
      </c>
      <c r="J274" s="40">
        <v>26100</v>
      </c>
      <c r="K274" s="40">
        <v>0</v>
      </c>
      <c r="L274" s="40"/>
      <c r="M274" s="40"/>
      <c r="N274" s="40"/>
      <c r="O274" s="40" t="s">
        <v>1997</v>
      </c>
      <c r="P274" s="42" t="s">
        <v>612</v>
      </c>
      <c r="Q274" s="43" t="s">
        <v>2282</v>
      </c>
      <c r="R274" s="38" t="s">
        <v>1807</v>
      </c>
      <c r="S274" s="42" t="s">
        <v>2532</v>
      </c>
      <c r="T274" s="119" t="s">
        <v>3026</v>
      </c>
      <c r="U274" s="28" t="str">
        <f t="shared" si="8"/>
        <v>ROMANS SUR ISERE E.M.PU MONTCHOREL-REPUBLIQUE</v>
      </c>
      <c r="V274" s="25" t="str">
        <f t="shared" si="9"/>
        <v>0631V</v>
      </c>
    </row>
    <row r="275" spans="1:22" ht="16.5" customHeight="1" x14ac:dyDescent="0.25">
      <c r="A275" s="41" t="s">
        <v>149</v>
      </c>
      <c r="B275" s="40" t="s">
        <v>1527</v>
      </c>
      <c r="C275" s="40" t="s">
        <v>3113</v>
      </c>
      <c r="D275" s="40" t="s">
        <v>3108</v>
      </c>
      <c r="E275" s="38" t="s">
        <v>613</v>
      </c>
      <c r="F275" s="39" t="s">
        <v>1420</v>
      </c>
      <c r="G275" s="40" t="s">
        <v>2685</v>
      </c>
      <c r="H275" s="41" t="s">
        <v>614</v>
      </c>
      <c r="I275" s="41" t="s">
        <v>615</v>
      </c>
      <c r="J275" s="40">
        <v>26100</v>
      </c>
      <c r="K275" s="40">
        <v>0</v>
      </c>
      <c r="L275" s="40"/>
      <c r="M275" s="40"/>
      <c r="N275" s="40">
        <v>1</v>
      </c>
      <c r="O275" s="40"/>
      <c r="P275" s="42">
        <v>475483251</v>
      </c>
      <c r="Q275" s="43" t="s">
        <v>2281</v>
      </c>
      <c r="R275" s="44" t="s">
        <v>1806</v>
      </c>
      <c r="S275" s="42">
        <v>616427530</v>
      </c>
      <c r="U275" s="28" t="str">
        <f t="shared" si="8"/>
        <v>ROMANS SUR ISERE E.M.PU LES RECOLLETS</v>
      </c>
      <c r="V275" s="25" t="str">
        <f t="shared" si="9"/>
        <v>0632W</v>
      </c>
    </row>
    <row r="276" spans="1:22" ht="16.5" customHeight="1" x14ac:dyDescent="0.25">
      <c r="A276" s="41" t="s">
        <v>149</v>
      </c>
      <c r="B276" s="40" t="s">
        <v>1527</v>
      </c>
      <c r="C276" s="40" t="s">
        <v>3113</v>
      </c>
      <c r="D276" s="40" t="s">
        <v>3108</v>
      </c>
      <c r="E276" s="38" t="s">
        <v>908</v>
      </c>
      <c r="F276" s="39" t="s">
        <v>1421</v>
      </c>
      <c r="G276" s="40" t="s">
        <v>2685</v>
      </c>
      <c r="H276" s="41" t="s">
        <v>1418</v>
      </c>
      <c r="I276" s="41" t="s">
        <v>909</v>
      </c>
      <c r="J276" s="40">
        <v>26100</v>
      </c>
      <c r="K276" s="40">
        <v>0</v>
      </c>
      <c r="L276" s="40"/>
      <c r="M276" s="40">
        <v>1</v>
      </c>
      <c r="N276" s="40"/>
      <c r="O276" s="40"/>
      <c r="P276" s="42" t="s">
        <v>910</v>
      </c>
      <c r="Q276" s="43" t="s">
        <v>2271</v>
      </c>
      <c r="R276" s="38" t="s">
        <v>2492</v>
      </c>
      <c r="S276" s="42" t="s">
        <v>2493</v>
      </c>
      <c r="U276" s="28" t="str">
        <f t="shared" si="8"/>
        <v>ROMANS SUR ISERE E.E.PU JEAN MONIN</v>
      </c>
      <c r="V276" s="25" t="str">
        <f t="shared" si="9"/>
        <v>0966J</v>
      </c>
    </row>
    <row r="277" spans="1:22" ht="16.5" customHeight="1" x14ac:dyDescent="0.25">
      <c r="A277" s="41" t="s">
        <v>149</v>
      </c>
      <c r="B277" s="40" t="s">
        <v>1527</v>
      </c>
      <c r="C277" s="40" t="s">
        <v>3113</v>
      </c>
      <c r="D277" s="40" t="s">
        <v>3108</v>
      </c>
      <c r="E277" s="38" t="s">
        <v>911</v>
      </c>
      <c r="F277" s="39" t="s">
        <v>1420</v>
      </c>
      <c r="G277" s="40" t="s">
        <v>2685</v>
      </c>
      <c r="H277" s="41" t="s">
        <v>1406</v>
      </c>
      <c r="I277" s="41" t="s">
        <v>909</v>
      </c>
      <c r="J277" s="40">
        <v>26100</v>
      </c>
      <c r="K277" s="40">
        <v>0</v>
      </c>
      <c r="L277" s="40"/>
      <c r="M277" s="40"/>
      <c r="N277" s="40"/>
      <c r="O277" s="40"/>
      <c r="P277" s="42" t="s">
        <v>912</v>
      </c>
      <c r="Q277" s="43" t="s">
        <v>2279</v>
      </c>
      <c r="R277" s="38" t="s">
        <v>2496</v>
      </c>
      <c r="S277" s="42">
        <v>627763289</v>
      </c>
      <c r="U277" s="28" t="str">
        <f t="shared" si="8"/>
        <v>ROMANS SUR ISERE E.M.PU SIMONE VEIL</v>
      </c>
      <c r="V277" s="25" t="str">
        <f t="shared" si="9"/>
        <v>0967K</v>
      </c>
    </row>
    <row r="278" spans="1:22" ht="16.5" customHeight="1" x14ac:dyDescent="0.25">
      <c r="A278" s="41" t="s">
        <v>149</v>
      </c>
      <c r="B278" s="40" t="s">
        <v>1527</v>
      </c>
      <c r="C278" s="40" t="s">
        <v>3113</v>
      </c>
      <c r="D278" s="40" t="s">
        <v>3108</v>
      </c>
      <c r="E278" s="38" t="s">
        <v>913</v>
      </c>
      <c r="F278" s="39" t="s">
        <v>1422</v>
      </c>
      <c r="G278" s="40" t="s">
        <v>2685</v>
      </c>
      <c r="H278" s="41" t="s">
        <v>914</v>
      </c>
      <c r="I278" s="41" t="s">
        <v>915</v>
      </c>
      <c r="J278" s="40">
        <v>26100</v>
      </c>
      <c r="K278" s="40">
        <v>0</v>
      </c>
      <c r="L278" s="40"/>
      <c r="M278" s="40"/>
      <c r="N278" s="40"/>
      <c r="O278" s="40" t="s">
        <v>1995</v>
      </c>
      <c r="P278" s="42" t="s">
        <v>1401</v>
      </c>
      <c r="Q278" s="43" t="s">
        <v>2274</v>
      </c>
      <c r="R278" s="38" t="s">
        <v>2530</v>
      </c>
      <c r="S278" s="45" t="s">
        <v>2531</v>
      </c>
      <c r="U278" s="28" t="str">
        <f t="shared" si="8"/>
        <v>ROMANS SUR ISERE E.P.PU SAINT JUST</v>
      </c>
      <c r="V278" s="25" t="str">
        <f t="shared" si="9"/>
        <v>0968L</v>
      </c>
    </row>
    <row r="279" spans="1:22" ht="16.5" customHeight="1" x14ac:dyDescent="0.25">
      <c r="A279" s="41" t="s">
        <v>149</v>
      </c>
      <c r="B279" s="40" t="s">
        <v>1527</v>
      </c>
      <c r="C279" s="40" t="s">
        <v>3113</v>
      </c>
      <c r="D279" s="40" t="s">
        <v>3108</v>
      </c>
      <c r="E279" s="38" t="s">
        <v>916</v>
      </c>
      <c r="F279" s="39" t="s">
        <v>1421</v>
      </c>
      <c r="G279" s="40" t="s">
        <v>2685</v>
      </c>
      <c r="H279" s="41" t="s">
        <v>917</v>
      </c>
      <c r="I279" s="41" t="s">
        <v>918</v>
      </c>
      <c r="J279" s="40">
        <v>26100</v>
      </c>
      <c r="K279" s="40">
        <v>0</v>
      </c>
      <c r="L279" s="40"/>
      <c r="M279" s="40"/>
      <c r="N279" s="40"/>
      <c r="O279" s="40"/>
      <c r="P279" s="42">
        <v>475483230</v>
      </c>
      <c r="Q279" s="43" t="s">
        <v>2268</v>
      </c>
      <c r="R279" s="38" t="s">
        <v>1684</v>
      </c>
      <c r="S279" s="42">
        <v>659747624</v>
      </c>
      <c r="U279" s="28" t="str">
        <f t="shared" si="8"/>
        <v>ROMANS SUR ISERE E.E.PU JEAN ROSTAND</v>
      </c>
      <c r="V279" s="25" t="str">
        <f t="shared" si="9"/>
        <v>0969M</v>
      </c>
    </row>
    <row r="280" spans="1:22" ht="16.5" customHeight="1" x14ac:dyDescent="0.25">
      <c r="A280" s="41" t="s">
        <v>149</v>
      </c>
      <c r="B280" s="40" t="s">
        <v>1527</v>
      </c>
      <c r="C280" s="40" t="s">
        <v>3113</v>
      </c>
      <c r="D280" s="40" t="s">
        <v>3108</v>
      </c>
      <c r="E280" s="38" t="s">
        <v>919</v>
      </c>
      <c r="F280" s="39" t="s">
        <v>1421</v>
      </c>
      <c r="G280" s="40" t="s">
        <v>2685</v>
      </c>
      <c r="H280" s="41" t="s">
        <v>920</v>
      </c>
      <c r="I280" s="41" t="s">
        <v>921</v>
      </c>
      <c r="J280" s="40">
        <v>26100</v>
      </c>
      <c r="K280" s="40">
        <v>0</v>
      </c>
      <c r="L280" s="40"/>
      <c r="M280" s="40">
        <v>1</v>
      </c>
      <c r="N280" s="40"/>
      <c r="O280" s="40"/>
      <c r="P280" s="42">
        <v>475703055</v>
      </c>
      <c r="Q280" s="43" t="s">
        <v>2269</v>
      </c>
      <c r="R280" s="44" t="s">
        <v>2842</v>
      </c>
      <c r="S280" s="45" t="s">
        <v>2843</v>
      </c>
      <c r="U280" s="28" t="str">
        <f t="shared" si="8"/>
        <v>ROMANS SUR ISERE E.E.PU LA PIERROTTE</v>
      </c>
      <c r="V280" s="25" t="str">
        <f t="shared" si="9"/>
        <v>0970N</v>
      </c>
    </row>
    <row r="281" spans="1:22" ht="16.5" customHeight="1" x14ac:dyDescent="0.2">
      <c r="A281" s="41" t="s">
        <v>149</v>
      </c>
      <c r="B281" s="40" t="s">
        <v>1527</v>
      </c>
      <c r="C281" s="40" t="s">
        <v>3113</v>
      </c>
      <c r="D281" s="40" t="s">
        <v>3108</v>
      </c>
      <c r="E281" s="38" t="s">
        <v>922</v>
      </c>
      <c r="F281" s="39" t="s">
        <v>1421</v>
      </c>
      <c r="G281" s="40" t="s">
        <v>2685</v>
      </c>
      <c r="H281" s="41" t="s">
        <v>923</v>
      </c>
      <c r="I281" s="41" t="s">
        <v>924</v>
      </c>
      <c r="J281" s="40">
        <v>26100</v>
      </c>
      <c r="K281" s="40">
        <v>0</v>
      </c>
      <c r="L281" s="40"/>
      <c r="M281" s="40"/>
      <c r="N281" s="40"/>
      <c r="O281" s="40"/>
      <c r="P281" s="42" t="s">
        <v>925</v>
      </c>
      <c r="Q281" s="43" t="s">
        <v>2284</v>
      </c>
      <c r="R281" s="44" t="s">
        <v>2844</v>
      </c>
      <c r="S281" s="42" t="s">
        <v>3001</v>
      </c>
      <c r="T281" s="119" t="s">
        <v>3026</v>
      </c>
      <c r="U281" s="28" t="str">
        <f t="shared" si="8"/>
        <v>ROMANS SUR ISERE E.E.PU LES BALMES</v>
      </c>
      <c r="V281" s="25" t="str">
        <f t="shared" si="9"/>
        <v>0971P</v>
      </c>
    </row>
    <row r="282" spans="1:22" ht="16.5" customHeight="1" x14ac:dyDescent="0.2">
      <c r="A282" s="41" t="s">
        <v>149</v>
      </c>
      <c r="B282" s="40" t="s">
        <v>1527</v>
      </c>
      <c r="C282" s="40" t="s">
        <v>3113</v>
      </c>
      <c r="D282" s="40" t="s">
        <v>3108</v>
      </c>
      <c r="E282" s="38" t="s">
        <v>951</v>
      </c>
      <c r="F282" s="39" t="s">
        <v>1421</v>
      </c>
      <c r="G282" s="40" t="s">
        <v>2685</v>
      </c>
      <c r="H282" s="41" t="s">
        <v>952</v>
      </c>
      <c r="I282" s="41" t="s">
        <v>953</v>
      </c>
      <c r="J282" s="40">
        <v>26100</v>
      </c>
      <c r="K282" s="40">
        <v>0</v>
      </c>
      <c r="L282" s="40"/>
      <c r="M282" s="40"/>
      <c r="N282" s="40"/>
      <c r="O282" s="40" t="s">
        <v>1997</v>
      </c>
      <c r="P282" s="42" t="s">
        <v>954</v>
      </c>
      <c r="Q282" s="43" t="s">
        <v>2267</v>
      </c>
      <c r="R282" s="44" t="s">
        <v>3002</v>
      </c>
      <c r="S282" s="42">
        <v>622143676</v>
      </c>
      <c r="T282" s="119" t="s">
        <v>3026</v>
      </c>
      <c r="U282" s="28" t="str">
        <f t="shared" si="8"/>
        <v>ROMANS SUR ISERE E.E.PU JACQUEMART</v>
      </c>
      <c r="V282" s="25" t="str">
        <f t="shared" si="9"/>
        <v>0987G</v>
      </c>
    </row>
    <row r="283" spans="1:22" ht="16.5" customHeight="1" x14ac:dyDescent="0.25">
      <c r="A283" s="41" t="s">
        <v>149</v>
      </c>
      <c r="B283" s="40" t="s">
        <v>1527</v>
      </c>
      <c r="C283" s="40" t="s">
        <v>3113</v>
      </c>
      <c r="D283" s="40" t="s">
        <v>3108</v>
      </c>
      <c r="E283" s="38" t="s">
        <v>961</v>
      </c>
      <c r="F283" s="39" t="s">
        <v>1421</v>
      </c>
      <c r="G283" s="40" t="s">
        <v>2685</v>
      </c>
      <c r="H283" s="41" t="s">
        <v>962</v>
      </c>
      <c r="I283" s="41" t="s">
        <v>963</v>
      </c>
      <c r="J283" s="40">
        <v>26100</v>
      </c>
      <c r="K283" s="40">
        <v>0</v>
      </c>
      <c r="L283" s="40"/>
      <c r="M283" s="40"/>
      <c r="N283" s="40"/>
      <c r="O283" s="40"/>
      <c r="P283" s="42" t="s">
        <v>964</v>
      </c>
      <c r="Q283" s="43" t="s">
        <v>2266</v>
      </c>
      <c r="R283" s="38" t="s">
        <v>1570</v>
      </c>
      <c r="S283" s="45" t="s">
        <v>2529</v>
      </c>
      <c r="U283" s="28" t="str">
        <f t="shared" si="8"/>
        <v>ROMANS SUR ISERE E.E.PU LUCIE ET RAYMOND AUBRAC</v>
      </c>
      <c r="V283" s="25" t="str">
        <f t="shared" si="9"/>
        <v>0991L</v>
      </c>
    </row>
    <row r="284" spans="1:22" ht="16.5" customHeight="1" x14ac:dyDescent="0.25">
      <c r="A284" s="41" t="s">
        <v>149</v>
      </c>
      <c r="B284" s="40" t="s">
        <v>1527</v>
      </c>
      <c r="C284" s="40" t="s">
        <v>3113</v>
      </c>
      <c r="D284" s="40" t="s">
        <v>3108</v>
      </c>
      <c r="E284" s="38" t="s">
        <v>1025</v>
      </c>
      <c r="F284" s="39" t="s">
        <v>1421</v>
      </c>
      <c r="G284" s="40" t="s">
        <v>2685</v>
      </c>
      <c r="H284" s="41" t="s">
        <v>1026</v>
      </c>
      <c r="I284" s="41" t="s">
        <v>1027</v>
      </c>
      <c r="J284" s="40">
        <v>26100</v>
      </c>
      <c r="K284" s="40">
        <v>0</v>
      </c>
      <c r="L284" s="40"/>
      <c r="M284" s="40">
        <v>1</v>
      </c>
      <c r="N284" s="40"/>
      <c r="O284" s="40" t="s">
        <v>1997</v>
      </c>
      <c r="P284" s="42" t="s">
        <v>1028</v>
      </c>
      <c r="Q284" s="43" t="s">
        <v>2270</v>
      </c>
      <c r="R284" s="44" t="s">
        <v>1803</v>
      </c>
      <c r="S284" s="42">
        <v>615548076</v>
      </c>
      <c r="U284" s="28" t="str">
        <f t="shared" si="8"/>
        <v>ROMANS SUR ISERE E.E.PU LES ARNAUDS</v>
      </c>
      <c r="V284" s="25" t="str">
        <f t="shared" si="9"/>
        <v>1038M</v>
      </c>
    </row>
    <row r="285" spans="1:22" ht="16.5" customHeight="1" x14ac:dyDescent="0.25">
      <c r="A285" s="41" t="s">
        <v>149</v>
      </c>
      <c r="B285" s="40" t="s">
        <v>1527</v>
      </c>
      <c r="C285" s="40" t="s">
        <v>3113</v>
      </c>
      <c r="D285" s="40" t="s">
        <v>3108</v>
      </c>
      <c r="E285" s="38" t="s">
        <v>1179</v>
      </c>
      <c r="F285" s="39" t="s">
        <v>1420</v>
      </c>
      <c r="G285" s="40" t="s">
        <v>2685</v>
      </c>
      <c r="H285" s="41" t="s">
        <v>1180</v>
      </c>
      <c r="I285" s="41" t="s">
        <v>1181</v>
      </c>
      <c r="J285" s="40">
        <v>26100</v>
      </c>
      <c r="K285" s="40">
        <v>0</v>
      </c>
      <c r="L285" s="40"/>
      <c r="M285" s="40"/>
      <c r="N285" s="40"/>
      <c r="O285" s="40"/>
      <c r="P285" s="42" t="s">
        <v>1182</v>
      </c>
      <c r="Q285" s="43" t="s">
        <v>2280</v>
      </c>
      <c r="R285" s="44" t="s">
        <v>1809</v>
      </c>
      <c r="S285" s="42">
        <v>475495257</v>
      </c>
      <c r="U285" s="28" t="str">
        <f t="shared" si="8"/>
        <v>ROMANS SUR ISERE E.M.PU LES ORS</v>
      </c>
      <c r="V285" s="25" t="str">
        <f t="shared" si="9"/>
        <v>1213C</v>
      </c>
    </row>
    <row r="286" spans="1:22" ht="16.5" customHeight="1" x14ac:dyDescent="0.25">
      <c r="A286" s="41" t="s">
        <v>1252</v>
      </c>
      <c r="B286" s="40" t="s">
        <v>113</v>
      </c>
      <c r="C286" s="40" t="s">
        <v>3110</v>
      </c>
      <c r="D286" s="40" t="s">
        <v>3108</v>
      </c>
      <c r="E286" s="38" t="s">
        <v>1250</v>
      </c>
      <c r="F286" s="39" t="s">
        <v>1422</v>
      </c>
      <c r="G286" s="40" t="s">
        <v>2685</v>
      </c>
      <c r="H286" s="41" t="s">
        <v>1251</v>
      </c>
      <c r="I286" s="41" t="s">
        <v>2764</v>
      </c>
      <c r="J286" s="40">
        <v>26230</v>
      </c>
      <c r="K286" s="40" t="s">
        <v>1985</v>
      </c>
      <c r="L286" s="40" t="s">
        <v>9</v>
      </c>
      <c r="M286" s="40"/>
      <c r="N286" s="40"/>
      <c r="O286" s="40"/>
      <c r="P286" s="42">
        <v>975766917</v>
      </c>
      <c r="Q286" s="43" t="s">
        <v>2285</v>
      </c>
      <c r="R286" s="44" t="s">
        <v>1810</v>
      </c>
      <c r="S286" s="42">
        <v>623031450</v>
      </c>
      <c r="U286" s="28" t="str">
        <f t="shared" si="8"/>
        <v>ROUSSAS E.P.PU VALROUSSE</v>
      </c>
      <c r="V286" s="25" t="str">
        <f t="shared" si="9"/>
        <v>1261E</v>
      </c>
    </row>
    <row r="287" spans="1:22" ht="16.5" customHeight="1" x14ac:dyDescent="0.25">
      <c r="A287" s="41" t="s">
        <v>267</v>
      </c>
      <c r="B287" s="40" t="s">
        <v>113</v>
      </c>
      <c r="C287" s="40" t="s">
        <v>3110</v>
      </c>
      <c r="D287" s="40" t="s">
        <v>3108</v>
      </c>
      <c r="E287" s="38" t="s">
        <v>266</v>
      </c>
      <c r="F287" s="39" t="s">
        <v>1421</v>
      </c>
      <c r="G287" s="40" t="s">
        <v>2685</v>
      </c>
      <c r="H287" s="41"/>
      <c r="I287" s="41" t="s">
        <v>2765</v>
      </c>
      <c r="J287" s="40">
        <v>26450</v>
      </c>
      <c r="K287" s="40" t="s">
        <v>1972</v>
      </c>
      <c r="L287" s="40" t="s">
        <v>1998</v>
      </c>
      <c r="M287" s="40"/>
      <c r="N287" s="40"/>
      <c r="O287" s="40"/>
      <c r="P287" s="42" t="s">
        <v>268</v>
      </c>
      <c r="Q287" s="43" t="s">
        <v>2286</v>
      </c>
      <c r="R287" s="44" t="s">
        <v>1573</v>
      </c>
      <c r="S287" s="42">
        <v>630790355</v>
      </c>
      <c r="U287" s="28" t="str">
        <f t="shared" si="8"/>
        <v xml:space="preserve">ROYNAC E.E.PU </v>
      </c>
      <c r="V287" s="25" t="str">
        <f t="shared" si="9"/>
        <v>0377U</v>
      </c>
    </row>
    <row r="288" spans="1:22" ht="16.5" customHeight="1" x14ac:dyDescent="0.25">
      <c r="A288" s="41" t="s">
        <v>270</v>
      </c>
      <c r="B288" s="40" t="s">
        <v>16</v>
      </c>
      <c r="C288" s="40" t="s">
        <v>3111</v>
      </c>
      <c r="D288" s="40" t="s">
        <v>3112</v>
      </c>
      <c r="E288" s="38" t="s">
        <v>269</v>
      </c>
      <c r="F288" s="39" t="s">
        <v>1421</v>
      </c>
      <c r="G288" s="40" t="s">
        <v>2685</v>
      </c>
      <c r="H288" s="41"/>
      <c r="I288" s="41" t="s">
        <v>7</v>
      </c>
      <c r="J288" s="40">
        <v>26510</v>
      </c>
      <c r="K288" s="40" t="s">
        <v>1963</v>
      </c>
      <c r="L288" s="40" t="s">
        <v>1998</v>
      </c>
      <c r="M288" s="40"/>
      <c r="N288" s="40"/>
      <c r="O288" s="40"/>
      <c r="P288" s="42" t="s">
        <v>271</v>
      </c>
      <c r="Q288" s="43" t="s">
        <v>2287</v>
      </c>
      <c r="R288" s="44" t="s">
        <v>2520</v>
      </c>
      <c r="S288" s="42" t="s">
        <v>3019</v>
      </c>
      <c r="U288" s="28" t="str">
        <f t="shared" si="8"/>
        <v xml:space="preserve">SAHUNE E.E.PU </v>
      </c>
      <c r="V288" s="25" t="str">
        <f t="shared" si="9"/>
        <v>0378V</v>
      </c>
    </row>
    <row r="289" spans="1:22" ht="16.5" customHeight="1" x14ac:dyDescent="0.25">
      <c r="A289" s="41" t="s">
        <v>270</v>
      </c>
      <c r="B289" s="40" t="s">
        <v>16</v>
      </c>
      <c r="C289" s="40" t="s">
        <v>3111</v>
      </c>
      <c r="D289" s="40" t="s">
        <v>3112</v>
      </c>
      <c r="E289" s="38" t="s">
        <v>1284</v>
      </c>
      <c r="F289" s="39" t="s">
        <v>1420</v>
      </c>
      <c r="G289" s="40" t="s">
        <v>2685</v>
      </c>
      <c r="H289" s="41"/>
      <c r="I289" s="41" t="s">
        <v>1285</v>
      </c>
      <c r="J289" s="40">
        <v>26510</v>
      </c>
      <c r="K289" s="40" t="s">
        <v>1963</v>
      </c>
      <c r="L289" s="40" t="s">
        <v>1998</v>
      </c>
      <c r="M289" s="40"/>
      <c r="N289" s="40"/>
      <c r="O289" s="40"/>
      <c r="P289" s="42" t="s">
        <v>1286</v>
      </c>
      <c r="Q289" s="43" t="s">
        <v>2288</v>
      </c>
      <c r="R289" s="44" t="s">
        <v>1811</v>
      </c>
      <c r="S289" s="42">
        <v>475275243</v>
      </c>
      <c r="U289" s="28" t="str">
        <f t="shared" si="8"/>
        <v xml:space="preserve">SAHUNE E.M.PU </v>
      </c>
      <c r="V289" s="25" t="str">
        <f t="shared" si="9"/>
        <v>1297U</v>
      </c>
    </row>
    <row r="290" spans="1:22" ht="16.5" customHeight="1" x14ac:dyDescent="0.25">
      <c r="A290" s="41" t="s">
        <v>274</v>
      </c>
      <c r="B290" s="40" t="s">
        <v>9</v>
      </c>
      <c r="C290" s="40" t="s">
        <v>3107</v>
      </c>
      <c r="D290" s="40" t="s">
        <v>3108</v>
      </c>
      <c r="E290" s="38" t="s">
        <v>272</v>
      </c>
      <c r="F290" s="39" t="s">
        <v>1421</v>
      </c>
      <c r="G290" s="40" t="s">
        <v>2685</v>
      </c>
      <c r="H290" s="41" t="s">
        <v>2881</v>
      </c>
      <c r="I290" s="41" t="s">
        <v>273</v>
      </c>
      <c r="J290" s="40">
        <v>26340</v>
      </c>
      <c r="K290" s="40">
        <v>0</v>
      </c>
      <c r="L290" s="40"/>
      <c r="M290" s="40"/>
      <c r="N290" s="40"/>
      <c r="O290" s="40"/>
      <c r="P290" s="42" t="s">
        <v>275</v>
      </c>
      <c r="Q290" s="43" t="s">
        <v>2289</v>
      </c>
      <c r="R290" s="44" t="s">
        <v>1812</v>
      </c>
      <c r="S290" s="42">
        <v>682156346</v>
      </c>
      <c r="U290" s="28" t="str">
        <f t="shared" si="8"/>
        <v>SAILLANS E.E.PU DIANE LOMETTO</v>
      </c>
      <c r="V290" s="25" t="str">
        <f t="shared" si="9"/>
        <v>0381Y</v>
      </c>
    </row>
    <row r="291" spans="1:22" ht="16.5" customHeight="1" x14ac:dyDescent="0.25">
      <c r="A291" s="41" t="s">
        <v>274</v>
      </c>
      <c r="B291" s="40" t="s">
        <v>9</v>
      </c>
      <c r="C291" s="40" t="s">
        <v>3107</v>
      </c>
      <c r="D291" s="40" t="s">
        <v>3108</v>
      </c>
      <c r="E291" s="38" t="s">
        <v>869</v>
      </c>
      <c r="F291" s="39" t="s">
        <v>1420</v>
      </c>
      <c r="G291" s="40" t="s">
        <v>2685</v>
      </c>
      <c r="H291" s="41" t="s">
        <v>2881</v>
      </c>
      <c r="I291" s="41" t="s">
        <v>273</v>
      </c>
      <c r="J291" s="40">
        <v>26340</v>
      </c>
      <c r="K291" s="40">
        <v>0</v>
      </c>
      <c r="L291" s="40"/>
      <c r="M291" s="40"/>
      <c r="N291" s="40"/>
      <c r="O291" s="40"/>
      <c r="P291" s="42" t="s">
        <v>870</v>
      </c>
      <c r="Q291" s="43" t="s">
        <v>2290</v>
      </c>
      <c r="R291" s="44" t="s">
        <v>1813</v>
      </c>
      <c r="S291" s="42">
        <v>634283626</v>
      </c>
      <c r="U291" s="28" t="str">
        <f t="shared" si="8"/>
        <v>SAILLANS E.M.PU DIANE LOMETTO</v>
      </c>
      <c r="V291" s="25" t="str">
        <f t="shared" si="9"/>
        <v>0941G</v>
      </c>
    </row>
    <row r="292" spans="1:22" ht="16.5" customHeight="1" x14ac:dyDescent="0.25">
      <c r="A292" s="41" t="s">
        <v>354</v>
      </c>
      <c r="B292" s="40" t="s">
        <v>1523</v>
      </c>
      <c r="C292" s="40" t="s">
        <v>3109</v>
      </c>
      <c r="D292" s="40" t="s">
        <v>3108</v>
      </c>
      <c r="E292" s="38" t="s">
        <v>353</v>
      </c>
      <c r="F292" s="39" t="s">
        <v>1421</v>
      </c>
      <c r="G292" s="40" t="s">
        <v>2685</v>
      </c>
      <c r="H292" s="41"/>
      <c r="I292" s="41" t="s">
        <v>2766</v>
      </c>
      <c r="J292" s="40">
        <v>26400</v>
      </c>
      <c r="K292" s="40" t="s">
        <v>1981</v>
      </c>
      <c r="L292" s="40" t="s">
        <v>1998</v>
      </c>
      <c r="M292" s="40"/>
      <c r="N292" s="40"/>
      <c r="O292" s="40"/>
      <c r="P292" s="42" t="s">
        <v>355</v>
      </c>
      <c r="Q292" s="43" t="s">
        <v>2343</v>
      </c>
      <c r="R292" s="44" t="s">
        <v>1814</v>
      </c>
      <c r="S292" s="42">
        <v>631897982</v>
      </c>
      <c r="U292" s="28" t="str">
        <f t="shared" si="8"/>
        <v xml:space="preserve">SAOU E.E.PU </v>
      </c>
      <c r="V292" s="25" t="str">
        <f t="shared" si="9"/>
        <v>0448W</v>
      </c>
    </row>
    <row r="293" spans="1:22" ht="16.5" customHeight="1" x14ac:dyDescent="0.2">
      <c r="A293" s="41" t="s">
        <v>986</v>
      </c>
      <c r="B293" s="40" t="s">
        <v>113</v>
      </c>
      <c r="C293" s="40" t="s">
        <v>3110</v>
      </c>
      <c r="D293" s="40" t="s">
        <v>3108</v>
      </c>
      <c r="E293" s="38" t="s">
        <v>985</v>
      </c>
      <c r="F293" s="39" t="s">
        <v>1421</v>
      </c>
      <c r="G293" s="40" t="s">
        <v>2685</v>
      </c>
      <c r="H293" s="41"/>
      <c r="I293" s="41" t="s">
        <v>2891</v>
      </c>
      <c r="J293" s="40">
        <v>26270</v>
      </c>
      <c r="K293" s="40">
        <v>0</v>
      </c>
      <c r="L293" s="40"/>
      <c r="M293" s="40"/>
      <c r="N293" s="40"/>
      <c r="O293" s="40"/>
      <c r="P293" s="42" t="s">
        <v>2892</v>
      </c>
      <c r="Q293" s="43" t="s">
        <v>2344</v>
      </c>
      <c r="R293" s="44" t="s">
        <v>1815</v>
      </c>
      <c r="S293" s="42" t="s">
        <v>2981</v>
      </c>
      <c r="T293" s="119" t="s">
        <v>3026</v>
      </c>
      <c r="U293" s="28" t="str">
        <f t="shared" si="8"/>
        <v xml:space="preserve">SAULCE SUR RHONE E.E.PU </v>
      </c>
      <c r="V293" s="25" t="str">
        <f t="shared" si="9"/>
        <v>1006C</v>
      </c>
    </row>
    <row r="294" spans="1:22" ht="16.5" customHeight="1" x14ac:dyDescent="0.25">
      <c r="A294" s="41" t="s">
        <v>986</v>
      </c>
      <c r="B294" s="40" t="s">
        <v>113</v>
      </c>
      <c r="C294" s="40" t="s">
        <v>3110</v>
      </c>
      <c r="D294" s="40" t="s">
        <v>3108</v>
      </c>
      <c r="E294" s="38" t="s">
        <v>1205</v>
      </c>
      <c r="F294" s="39" t="s">
        <v>1420</v>
      </c>
      <c r="G294" s="40" t="s">
        <v>2685</v>
      </c>
      <c r="H294" s="41" t="s">
        <v>956</v>
      </c>
      <c r="I294" s="41" t="s">
        <v>1206</v>
      </c>
      <c r="J294" s="40">
        <v>26270</v>
      </c>
      <c r="K294" s="40">
        <v>0</v>
      </c>
      <c r="L294" s="40"/>
      <c r="M294" s="40"/>
      <c r="N294" s="40"/>
      <c r="O294" s="40"/>
      <c r="P294" s="42" t="s">
        <v>1207</v>
      </c>
      <c r="Q294" s="43" t="s">
        <v>2345</v>
      </c>
      <c r="R294" s="44" t="s">
        <v>1816</v>
      </c>
      <c r="S294" s="42">
        <v>631434755</v>
      </c>
      <c r="U294" s="28" t="str">
        <f t="shared" si="8"/>
        <v>SAULCE SUR RHONE E.M.PU JACQUES PREVERT</v>
      </c>
      <c r="V294" s="25" t="str">
        <f t="shared" si="9"/>
        <v>1228U</v>
      </c>
    </row>
    <row r="295" spans="1:22" ht="16.5" customHeight="1" x14ac:dyDescent="0.25">
      <c r="A295" s="41" t="s">
        <v>357</v>
      </c>
      <c r="B295" s="40" t="s">
        <v>113</v>
      </c>
      <c r="C295" s="40" t="s">
        <v>3110</v>
      </c>
      <c r="D295" s="40" t="s">
        <v>3108</v>
      </c>
      <c r="E295" s="38" t="s">
        <v>356</v>
      </c>
      <c r="F295" s="39" t="s">
        <v>1422</v>
      </c>
      <c r="G295" s="40" t="s">
        <v>2685</v>
      </c>
      <c r="H295" s="41"/>
      <c r="I295" s="41" t="s">
        <v>2767</v>
      </c>
      <c r="J295" s="40">
        <v>26740</v>
      </c>
      <c r="K295" s="40">
        <v>0</v>
      </c>
      <c r="L295" s="40"/>
      <c r="M295" s="40"/>
      <c r="N295" s="40"/>
      <c r="O295" s="40"/>
      <c r="P295" s="42" t="s">
        <v>358</v>
      </c>
      <c r="Q295" s="43" t="s">
        <v>2346</v>
      </c>
      <c r="R295" s="44" t="s">
        <v>1817</v>
      </c>
      <c r="S295" s="42">
        <v>686533438</v>
      </c>
      <c r="U295" s="28" t="str">
        <f t="shared" si="8"/>
        <v xml:space="preserve">SAUZET E.P.PU </v>
      </c>
      <c r="V295" s="25" t="str">
        <f t="shared" si="9"/>
        <v>0451Z</v>
      </c>
    </row>
    <row r="296" spans="1:22" ht="16.5" customHeight="1" x14ac:dyDescent="0.25">
      <c r="A296" s="41" t="s">
        <v>1165</v>
      </c>
      <c r="B296" s="40" t="s">
        <v>113</v>
      </c>
      <c r="C296" s="40" t="s">
        <v>3110</v>
      </c>
      <c r="D296" s="40" t="s">
        <v>3108</v>
      </c>
      <c r="E296" s="38" t="s">
        <v>1163</v>
      </c>
      <c r="F296" s="39" t="s">
        <v>1422</v>
      </c>
      <c r="G296" s="40" t="s">
        <v>2685</v>
      </c>
      <c r="H296" s="41"/>
      <c r="I296" s="41" t="s">
        <v>1164</v>
      </c>
      <c r="J296" s="40">
        <v>26740</v>
      </c>
      <c r="K296" s="40">
        <v>0</v>
      </c>
      <c r="L296" s="40"/>
      <c r="M296" s="40">
        <v>1</v>
      </c>
      <c r="N296" s="40"/>
      <c r="O296" s="40"/>
      <c r="P296" s="42" t="s">
        <v>1166</v>
      </c>
      <c r="Q296" s="43" t="s">
        <v>2347</v>
      </c>
      <c r="R296" s="44" t="s">
        <v>1589</v>
      </c>
      <c r="S296" s="42">
        <v>601961855</v>
      </c>
      <c r="U296" s="28" t="str">
        <f t="shared" si="8"/>
        <v xml:space="preserve">SAVASSE E.P.PU </v>
      </c>
      <c r="V296" s="25" t="str">
        <f t="shared" si="9"/>
        <v>1205U</v>
      </c>
    </row>
    <row r="297" spans="1:22" ht="16.5" customHeight="1" x14ac:dyDescent="0.25">
      <c r="A297" s="41" t="s">
        <v>362</v>
      </c>
      <c r="B297" s="40" t="s">
        <v>16</v>
      </c>
      <c r="C297" s="40" t="s">
        <v>3111</v>
      </c>
      <c r="D297" s="40" t="s">
        <v>3112</v>
      </c>
      <c r="E297" s="38" t="s">
        <v>359</v>
      </c>
      <c r="F297" s="39" t="s">
        <v>1422</v>
      </c>
      <c r="G297" s="40" t="s">
        <v>2685</v>
      </c>
      <c r="H297" s="41" t="s">
        <v>360</v>
      </c>
      <c r="I297" s="41" t="s">
        <v>361</v>
      </c>
      <c r="J297" s="40">
        <v>26560</v>
      </c>
      <c r="K297" s="40">
        <v>0</v>
      </c>
      <c r="L297" s="40"/>
      <c r="M297" s="40"/>
      <c r="N297" s="40"/>
      <c r="O297" s="40"/>
      <c r="P297" s="42" t="s">
        <v>363</v>
      </c>
      <c r="Q297" s="43" t="s">
        <v>2348</v>
      </c>
      <c r="R297" s="44" t="s">
        <v>1818</v>
      </c>
      <c r="S297" s="42">
        <v>663217323</v>
      </c>
      <c r="U297" s="28" t="str">
        <f t="shared" si="8"/>
        <v>SEDERON E.P.PU SEDERONNAIS</v>
      </c>
      <c r="V297" s="25" t="str">
        <f t="shared" si="9"/>
        <v>0456E</v>
      </c>
    </row>
    <row r="298" spans="1:22" ht="16.5" customHeight="1" x14ac:dyDescent="0.2">
      <c r="A298" s="41" t="s">
        <v>1307</v>
      </c>
      <c r="B298" s="40" t="s">
        <v>43</v>
      </c>
      <c r="C298" s="40" t="s">
        <v>3115</v>
      </c>
      <c r="D298" s="40" t="s">
        <v>3108</v>
      </c>
      <c r="E298" s="38" t="s">
        <v>1305</v>
      </c>
      <c r="F298" s="39" t="s">
        <v>1420</v>
      </c>
      <c r="G298" s="40" t="s">
        <v>2685</v>
      </c>
      <c r="H298" s="41" t="s">
        <v>1306</v>
      </c>
      <c r="I298" s="41" t="s">
        <v>1369</v>
      </c>
      <c r="J298" s="40">
        <v>26600</v>
      </c>
      <c r="K298" s="40" t="s">
        <v>1964</v>
      </c>
      <c r="L298" s="40" t="s">
        <v>1998</v>
      </c>
      <c r="M298" s="40"/>
      <c r="N298" s="40"/>
      <c r="O298" s="40"/>
      <c r="P298" s="42" t="s">
        <v>1308</v>
      </c>
      <c r="Q298" s="43" t="s">
        <v>2349</v>
      </c>
      <c r="R298" s="38" t="s">
        <v>2991</v>
      </c>
      <c r="S298" s="40" t="s">
        <v>2992</v>
      </c>
      <c r="T298" s="119" t="s">
        <v>3026</v>
      </c>
      <c r="U298" s="28" t="str">
        <f t="shared" si="8"/>
        <v>SERVES SUR RHONE E.M.PU L'AQUARELLE</v>
      </c>
      <c r="V298" s="25" t="str">
        <f t="shared" si="9"/>
        <v>1343U</v>
      </c>
    </row>
    <row r="299" spans="1:22" ht="16.5" customHeight="1" x14ac:dyDescent="0.25">
      <c r="A299" s="41" t="s">
        <v>1366</v>
      </c>
      <c r="B299" s="40" t="s">
        <v>9</v>
      </c>
      <c r="C299" s="40" t="s">
        <v>3107</v>
      </c>
      <c r="D299" s="40" t="s">
        <v>3108</v>
      </c>
      <c r="E299" s="38" t="s">
        <v>421</v>
      </c>
      <c r="F299" s="39" t="s">
        <v>1422</v>
      </c>
      <c r="G299" s="40" t="s">
        <v>2685</v>
      </c>
      <c r="H299" s="41"/>
      <c r="I299" s="41" t="s">
        <v>422</v>
      </c>
      <c r="J299" s="40">
        <v>26150</v>
      </c>
      <c r="K299" s="40">
        <v>0</v>
      </c>
      <c r="L299" s="40"/>
      <c r="M299" s="40"/>
      <c r="N299" s="40"/>
      <c r="O299" s="40"/>
      <c r="P299" s="42" t="s">
        <v>423</v>
      </c>
      <c r="Q299" s="43" t="s">
        <v>2350</v>
      </c>
      <c r="R299" s="44" t="s">
        <v>2869</v>
      </c>
      <c r="S299" s="42" t="s">
        <v>2863</v>
      </c>
      <c r="U299" s="28" t="str">
        <f t="shared" si="8"/>
        <v xml:space="preserve">SOLAURE EN DIOIS E.P.PU </v>
      </c>
      <c r="V299" s="25" t="str">
        <f t="shared" si="9"/>
        <v>0528H</v>
      </c>
    </row>
    <row r="300" spans="1:22" ht="16.5" customHeight="1" x14ac:dyDescent="0.25">
      <c r="A300" s="41" t="s">
        <v>1282</v>
      </c>
      <c r="B300" s="40" t="s">
        <v>1523</v>
      </c>
      <c r="C300" s="40" t="s">
        <v>3109</v>
      </c>
      <c r="D300" s="40" t="s">
        <v>3108</v>
      </c>
      <c r="E300" s="38" t="s">
        <v>1281</v>
      </c>
      <c r="F300" s="39" t="s">
        <v>1420</v>
      </c>
      <c r="G300" s="40" t="s">
        <v>2685</v>
      </c>
      <c r="H300" s="41"/>
      <c r="I300" s="41" t="s">
        <v>7</v>
      </c>
      <c r="J300" s="40">
        <v>26400</v>
      </c>
      <c r="K300" s="40" t="s">
        <v>1981</v>
      </c>
      <c r="L300" s="40" t="s">
        <v>1998</v>
      </c>
      <c r="M300" s="40"/>
      <c r="N300" s="40"/>
      <c r="O300" s="40"/>
      <c r="P300" s="42" t="s">
        <v>1283</v>
      </c>
      <c r="Q300" s="43" t="s">
        <v>2351</v>
      </c>
      <c r="R300" s="44" t="s">
        <v>1819</v>
      </c>
      <c r="S300" s="42">
        <v>695711378</v>
      </c>
      <c r="U300" s="28" t="str">
        <f t="shared" si="8"/>
        <v xml:space="preserve">SOYANS E.M.PU </v>
      </c>
      <c r="V300" s="25" t="str">
        <f t="shared" si="9"/>
        <v>1296T</v>
      </c>
    </row>
    <row r="301" spans="1:22" ht="16.5" customHeight="1" x14ac:dyDescent="0.2">
      <c r="A301" s="41" t="s">
        <v>278</v>
      </c>
      <c r="B301" s="40" t="s">
        <v>1520</v>
      </c>
      <c r="C301" s="40" t="s">
        <v>3114</v>
      </c>
      <c r="D301" s="40" t="s">
        <v>3112</v>
      </c>
      <c r="E301" s="38" t="s">
        <v>276</v>
      </c>
      <c r="F301" s="39" t="s">
        <v>1422</v>
      </c>
      <c r="G301" s="40" t="s">
        <v>2685</v>
      </c>
      <c r="H301" s="41" t="s">
        <v>277</v>
      </c>
      <c r="I301" s="41" t="s">
        <v>2768</v>
      </c>
      <c r="J301" s="40">
        <v>26420</v>
      </c>
      <c r="K301" s="40">
        <v>0</v>
      </c>
      <c r="L301" s="40"/>
      <c r="M301" s="40"/>
      <c r="N301" s="40"/>
      <c r="O301" s="40"/>
      <c r="P301" s="42" t="s">
        <v>279</v>
      </c>
      <c r="Q301" s="43" t="s">
        <v>2291</v>
      </c>
      <c r="R301" s="44" t="s">
        <v>2931</v>
      </c>
      <c r="S301" s="42" t="s">
        <v>2932</v>
      </c>
      <c r="T301" s="119" t="s">
        <v>3051</v>
      </c>
      <c r="U301" s="28" t="str">
        <f t="shared" si="8"/>
        <v>ST AGNAN EN VERCORS E.P.PU ROSE JARRAND</v>
      </c>
      <c r="V301" s="25" t="str">
        <f t="shared" si="9"/>
        <v>0382Z</v>
      </c>
    </row>
    <row r="302" spans="1:22" ht="16.5" customHeight="1" x14ac:dyDescent="0.25">
      <c r="A302" s="41" t="s">
        <v>1419</v>
      </c>
      <c r="B302" s="40" t="s">
        <v>16</v>
      </c>
      <c r="C302" s="40" t="s">
        <v>3111</v>
      </c>
      <c r="D302" s="40" t="s">
        <v>3112</v>
      </c>
      <c r="E302" s="38" t="s">
        <v>280</v>
      </c>
      <c r="F302" s="39" t="s">
        <v>1422</v>
      </c>
      <c r="G302" s="40" t="s">
        <v>2685</v>
      </c>
      <c r="H302" s="41" t="s">
        <v>1381</v>
      </c>
      <c r="I302" s="41" t="s">
        <v>2688</v>
      </c>
      <c r="J302" s="40">
        <v>26170</v>
      </c>
      <c r="K302" s="40">
        <v>0</v>
      </c>
      <c r="L302" s="40"/>
      <c r="M302" s="40"/>
      <c r="N302" s="40"/>
      <c r="O302" s="40"/>
      <c r="P302" s="42" t="s">
        <v>282</v>
      </c>
      <c r="Q302" s="43" t="s">
        <v>2292</v>
      </c>
      <c r="R302" s="44" t="s">
        <v>2519</v>
      </c>
      <c r="S302" s="42">
        <v>782127085</v>
      </c>
      <c r="U302" s="28" t="str">
        <f t="shared" si="8"/>
        <v>ST AUBAN SUR L'OUVEZE E.P.PU D'ALBERT DE RIONS</v>
      </c>
      <c r="V302" s="25" t="str">
        <f t="shared" si="9"/>
        <v>0385C</v>
      </c>
    </row>
    <row r="303" spans="1:22" ht="16.5" customHeight="1" x14ac:dyDescent="0.2">
      <c r="A303" s="41" t="s">
        <v>1355</v>
      </c>
      <c r="B303" s="40" t="s">
        <v>43</v>
      </c>
      <c r="C303" s="40" t="s">
        <v>3115</v>
      </c>
      <c r="D303" s="40" t="s">
        <v>3108</v>
      </c>
      <c r="E303" s="38" t="s">
        <v>1354</v>
      </c>
      <c r="F303" s="39" t="s">
        <v>1421</v>
      </c>
      <c r="G303" s="40" t="s">
        <v>2685</v>
      </c>
      <c r="H303" s="41"/>
      <c r="I303" s="41" t="s">
        <v>1385</v>
      </c>
      <c r="J303" s="40">
        <v>26330</v>
      </c>
      <c r="K303" s="40" t="s">
        <v>1986</v>
      </c>
      <c r="L303" s="40" t="s">
        <v>1998</v>
      </c>
      <c r="M303" s="40"/>
      <c r="N303" s="40"/>
      <c r="O303" s="40"/>
      <c r="P303" s="42" t="s">
        <v>1356</v>
      </c>
      <c r="Q303" s="43" t="s">
        <v>2293</v>
      </c>
      <c r="R303" s="38" t="s">
        <v>2993</v>
      </c>
      <c r="S303" s="40" t="s">
        <v>2994</v>
      </c>
      <c r="T303" s="119" t="s">
        <v>3026</v>
      </c>
      <c r="U303" s="28" t="str">
        <f t="shared" si="8"/>
        <v xml:space="preserve">ST AVIT E.E.PU </v>
      </c>
      <c r="V303" s="25" t="str">
        <f t="shared" si="9"/>
        <v>1399E</v>
      </c>
    </row>
    <row r="304" spans="1:22" ht="16.5" customHeight="1" x14ac:dyDescent="0.25">
      <c r="A304" s="41" t="s">
        <v>284</v>
      </c>
      <c r="B304" s="40" t="s">
        <v>1527</v>
      </c>
      <c r="C304" s="40" t="s">
        <v>3113</v>
      </c>
      <c r="D304" s="40" t="s">
        <v>3108</v>
      </c>
      <c r="E304" s="38" t="s">
        <v>283</v>
      </c>
      <c r="F304" s="39" t="s">
        <v>1422</v>
      </c>
      <c r="G304" s="40" t="s">
        <v>2685</v>
      </c>
      <c r="H304" s="41"/>
      <c r="I304" s="41" t="s">
        <v>2769</v>
      </c>
      <c r="J304" s="40">
        <v>26260</v>
      </c>
      <c r="K304" s="40">
        <v>0</v>
      </c>
      <c r="L304" s="40"/>
      <c r="M304" s="40"/>
      <c r="N304" s="40"/>
      <c r="O304" s="40"/>
      <c r="P304" s="42" t="s">
        <v>285</v>
      </c>
      <c r="Q304" s="43" t="s">
        <v>2294</v>
      </c>
      <c r="R304" s="44" t="s">
        <v>1820</v>
      </c>
      <c r="S304" s="42">
        <v>607020968</v>
      </c>
      <c r="U304" s="28" t="str">
        <f t="shared" si="8"/>
        <v xml:space="preserve">ST BARDOUX E.P.PU </v>
      </c>
      <c r="V304" s="25" t="str">
        <f t="shared" si="9"/>
        <v>0387E</v>
      </c>
    </row>
    <row r="305" spans="1:22" ht="16.5" customHeight="1" x14ac:dyDescent="0.25">
      <c r="A305" s="41" t="s">
        <v>2904</v>
      </c>
      <c r="B305" s="40" t="s">
        <v>43</v>
      </c>
      <c r="C305" s="40" t="s">
        <v>3115</v>
      </c>
      <c r="D305" s="40" t="s">
        <v>3108</v>
      </c>
      <c r="E305" s="38" t="s">
        <v>955</v>
      </c>
      <c r="F305" s="39" t="s">
        <v>1421</v>
      </c>
      <c r="G305" s="40" t="s">
        <v>2685</v>
      </c>
      <c r="H305" s="41" t="s">
        <v>956</v>
      </c>
      <c r="I305" s="41" t="s">
        <v>2684</v>
      </c>
      <c r="J305" s="40">
        <v>26240</v>
      </c>
      <c r="K305" s="40">
        <v>0</v>
      </c>
      <c r="L305" s="40"/>
      <c r="M305" s="40">
        <v>1</v>
      </c>
      <c r="N305" s="40"/>
      <c r="O305" s="40"/>
      <c r="P305" s="42" t="s">
        <v>957</v>
      </c>
      <c r="Q305" s="43" t="s">
        <v>2295</v>
      </c>
      <c r="R305" s="44" t="s">
        <v>1821</v>
      </c>
      <c r="S305" s="42">
        <v>680178262</v>
      </c>
      <c r="U305" s="28" t="str">
        <f t="shared" si="8"/>
        <v>ST BARTHELEMY DE VALS E.E.PU JACQUES PREVERT</v>
      </c>
      <c r="V305" s="25" t="str">
        <f t="shared" si="9"/>
        <v>0988H</v>
      </c>
    </row>
    <row r="306" spans="1:22" ht="16.5" customHeight="1" x14ac:dyDescent="0.25">
      <c r="A306" s="41" t="s">
        <v>2904</v>
      </c>
      <c r="B306" s="40" t="s">
        <v>43</v>
      </c>
      <c r="C306" s="40" t="s">
        <v>3115</v>
      </c>
      <c r="D306" s="40" t="s">
        <v>3108</v>
      </c>
      <c r="E306" s="38" t="s">
        <v>1247</v>
      </c>
      <c r="F306" s="39" t="s">
        <v>1420</v>
      </c>
      <c r="G306" s="40" t="s">
        <v>2685</v>
      </c>
      <c r="H306" s="41" t="s">
        <v>1248</v>
      </c>
      <c r="I306" s="41" t="s">
        <v>50</v>
      </c>
      <c r="J306" s="40">
        <v>26240</v>
      </c>
      <c r="K306" s="40">
        <v>0</v>
      </c>
      <c r="L306" s="40"/>
      <c r="M306" s="40"/>
      <c r="N306" s="40"/>
      <c r="O306" s="40"/>
      <c r="P306" s="42" t="s">
        <v>1249</v>
      </c>
      <c r="Q306" s="43" t="s">
        <v>2296</v>
      </c>
      <c r="R306" s="44" t="s">
        <v>2700</v>
      </c>
      <c r="S306" s="42">
        <v>613632950</v>
      </c>
      <c r="U306" s="28" t="str">
        <f t="shared" si="8"/>
        <v>ST BARTHELEMY DE VALS E.M.PU PABLO PICASSO</v>
      </c>
      <c r="V306" s="25" t="str">
        <f t="shared" si="9"/>
        <v>1256Z</v>
      </c>
    </row>
    <row r="307" spans="1:22" ht="16.5" customHeight="1" x14ac:dyDescent="0.2">
      <c r="A307" s="41" t="s">
        <v>2002</v>
      </c>
      <c r="B307" s="40" t="s">
        <v>43</v>
      </c>
      <c r="C307" s="40" t="s">
        <v>3115</v>
      </c>
      <c r="D307" s="40" t="s">
        <v>3108</v>
      </c>
      <c r="E307" s="38" t="s">
        <v>286</v>
      </c>
      <c r="F307" s="39" t="s">
        <v>1421</v>
      </c>
      <c r="G307" s="40" t="s">
        <v>2685</v>
      </c>
      <c r="H307" s="41"/>
      <c r="I307" s="41" t="s">
        <v>287</v>
      </c>
      <c r="J307" s="40">
        <v>26350</v>
      </c>
      <c r="K307" s="40" t="s">
        <v>1975</v>
      </c>
      <c r="L307" s="40" t="s">
        <v>1998</v>
      </c>
      <c r="M307" s="40"/>
      <c r="N307" s="40"/>
      <c r="O307" s="40"/>
      <c r="P307" s="42" t="s">
        <v>288</v>
      </c>
      <c r="Q307" s="43" t="s">
        <v>2297</v>
      </c>
      <c r="R307" s="44" t="s">
        <v>1822</v>
      </c>
      <c r="S307" s="42">
        <v>625632418</v>
      </c>
      <c r="T307" s="19"/>
      <c r="U307" s="28" t="str">
        <f t="shared" si="8"/>
        <v xml:space="preserve">ST CHRISTOPHE ET LE LARIS E.E.PU </v>
      </c>
      <c r="V307" s="25" t="str">
        <f t="shared" si="9"/>
        <v>0392K</v>
      </c>
    </row>
    <row r="308" spans="1:22" ht="16.5" customHeight="1" x14ac:dyDescent="0.2">
      <c r="A308" s="41" t="s">
        <v>294</v>
      </c>
      <c r="B308" s="40" t="s">
        <v>1526</v>
      </c>
      <c r="C308" s="40" t="s">
        <v>3116</v>
      </c>
      <c r="D308" s="40" t="s">
        <v>3108</v>
      </c>
      <c r="E308" s="38" t="s">
        <v>616</v>
      </c>
      <c r="F308" s="39" t="s">
        <v>1420</v>
      </c>
      <c r="G308" s="40" t="s">
        <v>2685</v>
      </c>
      <c r="H308" s="41" t="s">
        <v>617</v>
      </c>
      <c r="I308" s="41" t="s">
        <v>618</v>
      </c>
      <c r="J308" s="40">
        <v>26260</v>
      </c>
      <c r="K308" s="40">
        <v>0</v>
      </c>
      <c r="L308" s="40"/>
      <c r="M308" s="40"/>
      <c r="N308" s="40"/>
      <c r="O308" s="40"/>
      <c r="P308" s="42" t="s">
        <v>619</v>
      </c>
      <c r="Q308" s="43" t="s">
        <v>2299</v>
      </c>
      <c r="R308" s="44" t="s">
        <v>2948</v>
      </c>
      <c r="S308" s="40" t="s">
        <v>2949</v>
      </c>
      <c r="T308" s="119" t="s">
        <v>3051</v>
      </c>
      <c r="U308" s="28" t="str">
        <f t="shared" si="8"/>
        <v>ST DONAT SUR L HERBASSE E.M.PU ELSA TRIOLET</v>
      </c>
      <c r="V308" s="25" t="str">
        <f t="shared" si="9"/>
        <v>0636A</v>
      </c>
    </row>
    <row r="309" spans="1:22" ht="16.5" customHeight="1" x14ac:dyDescent="0.2">
      <c r="A309" s="41" t="s">
        <v>294</v>
      </c>
      <c r="B309" s="40" t="s">
        <v>1526</v>
      </c>
      <c r="C309" s="40" t="s">
        <v>3116</v>
      </c>
      <c r="D309" s="40" t="s">
        <v>3108</v>
      </c>
      <c r="E309" s="38" t="s">
        <v>291</v>
      </c>
      <c r="F309" s="39" t="s">
        <v>1421</v>
      </c>
      <c r="G309" s="40" t="s">
        <v>2685</v>
      </c>
      <c r="H309" s="41" t="s">
        <v>292</v>
      </c>
      <c r="I309" s="41" t="s">
        <v>293</v>
      </c>
      <c r="J309" s="40">
        <v>26260</v>
      </c>
      <c r="K309" s="40">
        <v>0</v>
      </c>
      <c r="L309" s="40"/>
      <c r="M309" s="40">
        <v>1</v>
      </c>
      <c r="N309" s="40"/>
      <c r="O309" s="40"/>
      <c r="P309" s="42" t="s">
        <v>295</v>
      </c>
      <c r="Q309" s="43" t="s">
        <v>2298</v>
      </c>
      <c r="R309" s="44" t="s">
        <v>1823</v>
      </c>
      <c r="S309" s="42">
        <v>769048670</v>
      </c>
      <c r="T309" s="126" t="s">
        <v>2823</v>
      </c>
      <c r="U309" s="28" t="str">
        <f t="shared" si="8"/>
        <v>ST DONAT SUR L HERBASSE E.E.PU LOUIS ARAGON</v>
      </c>
      <c r="V309" s="25" t="str">
        <f t="shared" si="9"/>
        <v>0395N</v>
      </c>
    </row>
    <row r="310" spans="1:22" ht="16.5" customHeight="1" x14ac:dyDescent="0.25">
      <c r="A310" s="41" t="s">
        <v>299</v>
      </c>
      <c r="B310" s="40" t="s">
        <v>16</v>
      </c>
      <c r="C310" s="40" t="s">
        <v>3111</v>
      </c>
      <c r="D310" s="40" t="s">
        <v>3112</v>
      </c>
      <c r="E310" s="38" t="s">
        <v>298</v>
      </c>
      <c r="F310" s="39" t="s">
        <v>1421</v>
      </c>
      <c r="G310" s="40" t="s">
        <v>2685</v>
      </c>
      <c r="H310" s="41"/>
      <c r="I310" s="41" t="s">
        <v>2770</v>
      </c>
      <c r="J310" s="40">
        <v>26110</v>
      </c>
      <c r="K310" s="40" t="s">
        <v>1976</v>
      </c>
      <c r="L310" s="40" t="s">
        <v>1998</v>
      </c>
      <c r="M310" s="40"/>
      <c r="N310" s="40"/>
      <c r="O310" s="40"/>
      <c r="P310" s="42" t="s">
        <v>300</v>
      </c>
      <c r="Q310" s="43" t="s">
        <v>2300</v>
      </c>
      <c r="R310" s="44" t="s">
        <v>1576</v>
      </c>
      <c r="S310" s="42">
        <v>683657957</v>
      </c>
      <c r="U310" s="28" t="str">
        <f t="shared" si="8"/>
        <v xml:space="preserve">ST FERREOL TRENTE PAS E.E.PU </v>
      </c>
      <c r="V310" s="25" t="str">
        <f t="shared" si="9"/>
        <v>0399T</v>
      </c>
    </row>
    <row r="311" spans="1:22" ht="16.5" customHeight="1" x14ac:dyDescent="0.25">
      <c r="A311" s="41" t="s">
        <v>302</v>
      </c>
      <c r="B311" s="40" t="s">
        <v>113</v>
      </c>
      <c r="C311" s="40" t="s">
        <v>3110</v>
      </c>
      <c r="D311" s="40" t="s">
        <v>3108</v>
      </c>
      <c r="E311" s="38" t="s">
        <v>301</v>
      </c>
      <c r="F311" s="39" t="s">
        <v>1422</v>
      </c>
      <c r="G311" s="40" t="s">
        <v>2685</v>
      </c>
      <c r="H311" s="41"/>
      <c r="I311" s="41" t="s">
        <v>3053</v>
      </c>
      <c r="J311" s="40">
        <v>26160</v>
      </c>
      <c r="K311" s="40" t="s">
        <v>1977</v>
      </c>
      <c r="L311" s="40" t="s">
        <v>1998</v>
      </c>
      <c r="M311" s="40"/>
      <c r="N311" s="40"/>
      <c r="O311" s="40"/>
      <c r="P311" s="42" t="s">
        <v>303</v>
      </c>
      <c r="Q311" s="43" t="s">
        <v>2301</v>
      </c>
      <c r="R311" s="44" t="s">
        <v>1824</v>
      </c>
      <c r="S311" s="42">
        <v>633051149</v>
      </c>
      <c r="U311" s="28" t="str">
        <f t="shared" si="8"/>
        <v xml:space="preserve">ST GERVAIS SUR ROUBION E.P.PU </v>
      </c>
      <c r="V311" s="25" t="str">
        <f t="shared" si="9"/>
        <v>0400U</v>
      </c>
    </row>
    <row r="312" spans="1:22" ht="16.5" customHeight="1" x14ac:dyDescent="0.2">
      <c r="A312" s="41" t="s">
        <v>2893</v>
      </c>
      <c r="B312" s="40" t="s">
        <v>43</v>
      </c>
      <c r="C312" s="40" t="s">
        <v>3115</v>
      </c>
      <c r="D312" s="40" t="s">
        <v>3108</v>
      </c>
      <c r="E312" s="38" t="s">
        <v>187</v>
      </c>
      <c r="F312" s="39" t="s">
        <v>1421</v>
      </c>
      <c r="G312" s="40" t="s">
        <v>2685</v>
      </c>
      <c r="H312" s="41" t="s">
        <v>3103</v>
      </c>
      <c r="I312" s="41" t="s">
        <v>3102</v>
      </c>
      <c r="J312" s="40">
        <v>26240</v>
      </c>
      <c r="K312" s="40" t="s">
        <v>1960</v>
      </c>
      <c r="L312" s="40" t="s">
        <v>1998</v>
      </c>
      <c r="M312" s="40"/>
      <c r="N312" s="40"/>
      <c r="O312" s="40"/>
      <c r="P312" s="42" t="s">
        <v>188</v>
      </c>
      <c r="Q312" s="43" t="s">
        <v>2222</v>
      </c>
      <c r="R312" s="38" t="s">
        <v>2995</v>
      </c>
      <c r="S312" s="45" t="s">
        <v>2996</v>
      </c>
      <c r="T312" s="119" t="s">
        <v>3026</v>
      </c>
      <c r="U312" s="28" t="str">
        <f t="shared" si="8"/>
        <v>ST JEAN DE GALAURE E.E.PU (ex commune Mureils)</v>
      </c>
      <c r="V312" s="25" t="str">
        <f t="shared" si="9"/>
        <v>0286V</v>
      </c>
    </row>
    <row r="313" spans="1:22" ht="16.5" customHeight="1" x14ac:dyDescent="0.25">
      <c r="A313" s="41" t="s">
        <v>2893</v>
      </c>
      <c r="B313" s="40" t="s">
        <v>43</v>
      </c>
      <c r="C313" s="40" t="s">
        <v>3115</v>
      </c>
      <c r="D313" s="40" t="s">
        <v>3108</v>
      </c>
      <c r="E313" s="38" t="s">
        <v>1292</v>
      </c>
      <c r="F313" s="39" t="s">
        <v>1422</v>
      </c>
      <c r="G313" s="40" t="s">
        <v>2685</v>
      </c>
      <c r="H313" s="41" t="s">
        <v>3101</v>
      </c>
      <c r="I313" s="41" t="s">
        <v>1293</v>
      </c>
      <c r="J313" s="40">
        <v>26240</v>
      </c>
      <c r="K313" s="40" t="s">
        <v>1960</v>
      </c>
      <c r="L313" s="40" t="s">
        <v>1998</v>
      </c>
      <c r="M313" s="40"/>
      <c r="N313" s="40"/>
      <c r="O313" s="40"/>
      <c r="P313" s="42" t="s">
        <v>1294</v>
      </c>
      <c r="Q313" s="43" t="s">
        <v>2137</v>
      </c>
      <c r="R313" s="38" t="s">
        <v>2460</v>
      </c>
      <c r="S313" s="42" t="s">
        <v>2461</v>
      </c>
      <c r="U313" s="28" t="str">
        <f t="shared" si="8"/>
        <v>ST JEAN DE GALAURE E.P.PU LES PAPILLONS (ex commune La Motte de Galaure)</v>
      </c>
      <c r="V313" s="25" t="str">
        <f t="shared" si="9"/>
        <v>1325Z</v>
      </c>
    </row>
    <row r="314" spans="1:22" ht="16.5" customHeight="1" x14ac:dyDescent="0.25">
      <c r="A314" s="41" t="s">
        <v>623</v>
      </c>
      <c r="B314" s="40" t="s">
        <v>1520</v>
      </c>
      <c r="C314" s="40" t="s">
        <v>3114</v>
      </c>
      <c r="D314" s="40" t="s">
        <v>3112</v>
      </c>
      <c r="E314" s="38" t="s">
        <v>620</v>
      </c>
      <c r="F314" s="39" t="s">
        <v>1420</v>
      </c>
      <c r="G314" s="40" t="s">
        <v>2685</v>
      </c>
      <c r="H314" s="41" t="s">
        <v>621</v>
      </c>
      <c r="I314" s="41" t="s">
        <v>622</v>
      </c>
      <c r="J314" s="40">
        <v>26190</v>
      </c>
      <c r="K314" s="40">
        <v>0</v>
      </c>
      <c r="L314" s="40"/>
      <c r="M314" s="40"/>
      <c r="N314" s="40"/>
      <c r="O314" s="40"/>
      <c r="P314" s="42" t="s">
        <v>624</v>
      </c>
      <c r="Q314" s="43" t="s">
        <v>2303</v>
      </c>
      <c r="R314" s="44" t="s">
        <v>1825</v>
      </c>
      <c r="S314" s="42">
        <v>681197819</v>
      </c>
      <c r="U314" s="28" t="str">
        <f t="shared" si="8"/>
        <v>ST JEAN EN ROYANS E.M.PU MARIE CARPENTIER</v>
      </c>
      <c r="V314" s="25" t="str">
        <f t="shared" si="9"/>
        <v>0637B</v>
      </c>
    </row>
    <row r="315" spans="1:22" ht="16.5" customHeight="1" x14ac:dyDescent="0.25">
      <c r="A315" s="41" t="s">
        <v>623</v>
      </c>
      <c r="B315" s="40" t="s">
        <v>1520</v>
      </c>
      <c r="C315" s="40" t="s">
        <v>3114</v>
      </c>
      <c r="D315" s="40" t="s">
        <v>3112</v>
      </c>
      <c r="E315" s="38" t="s">
        <v>1218</v>
      </c>
      <c r="F315" s="39" t="s">
        <v>1421</v>
      </c>
      <c r="G315" s="40" t="s">
        <v>2685</v>
      </c>
      <c r="H315" s="41" t="s">
        <v>13</v>
      </c>
      <c r="I315" s="41" t="s">
        <v>14</v>
      </c>
      <c r="J315" s="40">
        <v>26190</v>
      </c>
      <c r="K315" s="40">
        <v>0</v>
      </c>
      <c r="L315" s="40"/>
      <c r="M315" s="40"/>
      <c r="N315" s="40"/>
      <c r="O315" s="40"/>
      <c r="P315" s="42" t="s">
        <v>1219</v>
      </c>
      <c r="Q315" s="43" t="s">
        <v>2302</v>
      </c>
      <c r="R315" s="44" t="s">
        <v>1578</v>
      </c>
      <c r="S315" s="42">
        <v>628061326</v>
      </c>
      <c r="U315" s="28" t="str">
        <f t="shared" si="8"/>
        <v>ST JEAN EN ROYANS E.E.PU LOUIS PASTEUR</v>
      </c>
      <c r="V315" s="25" t="str">
        <f t="shared" si="9"/>
        <v>1238E</v>
      </c>
    </row>
    <row r="316" spans="1:22" ht="16.5" customHeight="1" x14ac:dyDescent="0.25">
      <c r="A316" s="41" t="s">
        <v>307</v>
      </c>
      <c r="B316" s="40" t="s">
        <v>9</v>
      </c>
      <c r="C316" s="40" t="s">
        <v>3107</v>
      </c>
      <c r="D316" s="40" t="s">
        <v>3108</v>
      </c>
      <c r="E316" s="38" t="s">
        <v>306</v>
      </c>
      <c r="F316" s="39" t="s">
        <v>1422</v>
      </c>
      <c r="G316" s="40" t="s">
        <v>2685</v>
      </c>
      <c r="H316" s="41"/>
      <c r="I316" s="41" t="s">
        <v>7</v>
      </c>
      <c r="J316" s="40">
        <v>26150</v>
      </c>
      <c r="K316" s="40">
        <v>0</v>
      </c>
      <c r="L316" s="40"/>
      <c r="M316" s="40"/>
      <c r="N316" s="40"/>
      <c r="O316" s="40"/>
      <c r="P316" s="42" t="s">
        <v>308</v>
      </c>
      <c r="Q316" s="43" t="s">
        <v>2304</v>
      </c>
      <c r="R316" s="44" t="s">
        <v>1826</v>
      </c>
      <c r="S316" s="42" t="s">
        <v>1579</v>
      </c>
      <c r="U316" s="28" t="str">
        <f t="shared" si="8"/>
        <v xml:space="preserve">ST JULIEN EN QUINT E.P.PU </v>
      </c>
      <c r="V316" s="25" t="str">
        <f t="shared" si="9"/>
        <v>0406A</v>
      </c>
    </row>
    <row r="317" spans="1:22" ht="16.5" customHeight="1" x14ac:dyDescent="0.25">
      <c r="A317" s="41" t="s">
        <v>310</v>
      </c>
      <c r="B317" s="40" t="s">
        <v>1520</v>
      </c>
      <c r="C317" s="40" t="s">
        <v>3114</v>
      </c>
      <c r="D317" s="40" t="s">
        <v>3112</v>
      </c>
      <c r="E317" s="38" t="s">
        <v>309</v>
      </c>
      <c r="F317" s="39" t="s">
        <v>1420</v>
      </c>
      <c r="G317" s="40" t="s">
        <v>2685</v>
      </c>
      <c r="H317" s="41"/>
      <c r="I317" s="41" t="s">
        <v>2771</v>
      </c>
      <c r="J317" s="40">
        <v>26420</v>
      </c>
      <c r="K317" s="40" t="s">
        <v>2001</v>
      </c>
      <c r="L317" s="40" t="s">
        <v>1998</v>
      </c>
      <c r="M317" s="40"/>
      <c r="N317" s="40"/>
      <c r="O317" s="40"/>
      <c r="P317" s="42" t="s">
        <v>311</v>
      </c>
      <c r="Q317" s="43" t="s">
        <v>2305</v>
      </c>
      <c r="R317" s="44" t="s">
        <v>2509</v>
      </c>
      <c r="S317" s="42">
        <v>659687710</v>
      </c>
      <c r="U317" s="28" t="str">
        <f t="shared" si="8"/>
        <v xml:space="preserve">ST JULIEN EN VERCORS E.M.PU </v>
      </c>
      <c r="V317" s="25" t="str">
        <f t="shared" si="9"/>
        <v>0407B</v>
      </c>
    </row>
    <row r="318" spans="1:22" ht="16.5" customHeight="1" x14ac:dyDescent="0.25">
      <c r="A318" s="41" t="s">
        <v>971</v>
      </c>
      <c r="B318" s="40" t="s">
        <v>1520</v>
      </c>
      <c r="C318" s="40" t="s">
        <v>3114</v>
      </c>
      <c r="D318" s="40" t="s">
        <v>3112</v>
      </c>
      <c r="E318" s="38" t="s">
        <v>969</v>
      </c>
      <c r="F318" s="39" t="s">
        <v>1421</v>
      </c>
      <c r="G318" s="40" t="s">
        <v>2685</v>
      </c>
      <c r="H318" s="41" t="s">
        <v>970</v>
      </c>
      <c r="I318" s="41" t="s">
        <v>3099</v>
      </c>
      <c r="J318" s="40">
        <v>26190</v>
      </c>
      <c r="K318" s="40">
        <v>0</v>
      </c>
      <c r="L318" s="40"/>
      <c r="M318" s="40"/>
      <c r="N318" s="40"/>
      <c r="O318" s="40"/>
      <c r="P318" s="42" t="s">
        <v>972</v>
      </c>
      <c r="Q318" s="43" t="s">
        <v>2306</v>
      </c>
      <c r="R318" s="44" t="s">
        <v>2507</v>
      </c>
      <c r="S318" s="42">
        <v>622408614</v>
      </c>
      <c r="U318" s="28" t="str">
        <f t="shared" si="8"/>
        <v>ST LAURENT EN ROYANS E.E.PU PAUL JACQUES BONZON</v>
      </c>
      <c r="V318" s="25" t="str">
        <f t="shared" si="9"/>
        <v>0993N</v>
      </c>
    </row>
    <row r="319" spans="1:22" ht="16.5" customHeight="1" x14ac:dyDescent="0.25">
      <c r="A319" s="41" t="s">
        <v>971</v>
      </c>
      <c r="B319" s="40" t="s">
        <v>1520</v>
      </c>
      <c r="C319" s="40" t="s">
        <v>3114</v>
      </c>
      <c r="D319" s="40" t="s">
        <v>3112</v>
      </c>
      <c r="E319" s="38" t="s">
        <v>1029</v>
      </c>
      <c r="F319" s="39" t="s">
        <v>1420</v>
      </c>
      <c r="G319" s="40" t="s">
        <v>2685</v>
      </c>
      <c r="H319" s="41" t="s">
        <v>1030</v>
      </c>
      <c r="I319" s="41" t="s">
        <v>3100</v>
      </c>
      <c r="J319" s="40">
        <v>26190</v>
      </c>
      <c r="K319" s="40">
        <v>0</v>
      </c>
      <c r="L319" s="40"/>
      <c r="M319" s="40"/>
      <c r="N319" s="40"/>
      <c r="O319" s="40"/>
      <c r="P319" s="42" t="s">
        <v>1031</v>
      </c>
      <c r="Q319" s="43" t="s">
        <v>2307</v>
      </c>
      <c r="R319" s="44" t="s">
        <v>1827</v>
      </c>
      <c r="S319" s="42">
        <v>637169463</v>
      </c>
      <c r="U319" s="28" t="str">
        <f t="shared" si="8"/>
        <v>ST LAURENT EN ROYANS E.M.PU LES GRANDS ARBRES</v>
      </c>
      <c r="V319" s="25" t="str">
        <f t="shared" si="9"/>
        <v>1040P</v>
      </c>
    </row>
    <row r="320" spans="1:22" ht="16.5" customHeight="1" x14ac:dyDescent="0.25">
      <c r="A320" s="41" t="s">
        <v>314</v>
      </c>
      <c r="B320" s="40" t="s">
        <v>113</v>
      </c>
      <c r="C320" s="40" t="s">
        <v>3110</v>
      </c>
      <c r="D320" s="40" t="s">
        <v>3108</v>
      </c>
      <c r="E320" s="38" t="s">
        <v>312</v>
      </c>
      <c r="F320" s="39" t="s">
        <v>1422</v>
      </c>
      <c r="G320" s="40" t="s">
        <v>2685</v>
      </c>
      <c r="H320" s="41" t="s">
        <v>313</v>
      </c>
      <c r="I320" s="41" t="s">
        <v>2772</v>
      </c>
      <c r="J320" s="40">
        <v>26740</v>
      </c>
      <c r="K320" s="40">
        <v>0</v>
      </c>
      <c r="L320" s="40"/>
      <c r="M320" s="40"/>
      <c r="N320" s="40"/>
      <c r="O320" s="40"/>
      <c r="P320" s="42" t="s">
        <v>315</v>
      </c>
      <c r="Q320" s="43" t="s">
        <v>2308</v>
      </c>
      <c r="R320" s="38" t="s">
        <v>1569</v>
      </c>
      <c r="S320" s="42">
        <v>664201813</v>
      </c>
      <c r="U320" s="28" t="str">
        <f t="shared" si="8"/>
        <v>ST MARCEL LES SAUZET E.P.PU ROBERT GOULET</v>
      </c>
      <c r="V320" s="25" t="str">
        <f t="shared" si="9"/>
        <v>0410E</v>
      </c>
    </row>
    <row r="321" spans="1:22" ht="16.5" customHeight="1" x14ac:dyDescent="0.25">
      <c r="A321" s="41" t="s">
        <v>1211</v>
      </c>
      <c r="B321" s="40" t="s">
        <v>1526</v>
      </c>
      <c r="C321" s="40" t="s">
        <v>3116</v>
      </c>
      <c r="D321" s="40" t="s">
        <v>3108</v>
      </c>
      <c r="E321" s="38" t="s">
        <v>1208</v>
      </c>
      <c r="F321" s="39" t="s">
        <v>1420</v>
      </c>
      <c r="G321" s="40" t="s">
        <v>2685</v>
      </c>
      <c r="H321" s="41" t="s">
        <v>1209</v>
      </c>
      <c r="I321" s="41" t="s">
        <v>1210</v>
      </c>
      <c r="J321" s="40">
        <v>26320</v>
      </c>
      <c r="K321" s="40">
        <v>0</v>
      </c>
      <c r="L321" s="40"/>
      <c r="M321" s="40"/>
      <c r="N321" s="40"/>
      <c r="O321" s="40"/>
      <c r="P321" s="42" t="s">
        <v>1212</v>
      </c>
      <c r="Q321" s="43" t="s">
        <v>2311</v>
      </c>
      <c r="R321" s="44" t="s">
        <v>1828</v>
      </c>
      <c r="S321" s="42">
        <v>789604286</v>
      </c>
      <c r="U321" s="28" t="str">
        <f t="shared" si="8"/>
        <v>ST MARCEL LES VALENCE E.M.PU ANDRE BLANC</v>
      </c>
      <c r="V321" s="25" t="str">
        <f t="shared" si="9"/>
        <v>1229V</v>
      </c>
    </row>
    <row r="322" spans="1:22" ht="16.5" customHeight="1" x14ac:dyDescent="0.25">
      <c r="A322" s="41" t="s">
        <v>1211</v>
      </c>
      <c r="B322" s="40" t="s">
        <v>1526</v>
      </c>
      <c r="C322" s="40" t="s">
        <v>3116</v>
      </c>
      <c r="D322" s="40" t="s">
        <v>3108</v>
      </c>
      <c r="E322" s="38" t="s">
        <v>1213</v>
      </c>
      <c r="F322" s="39" t="s">
        <v>1420</v>
      </c>
      <c r="G322" s="40" t="s">
        <v>2685</v>
      </c>
      <c r="H322" s="41" t="s">
        <v>1214</v>
      </c>
      <c r="I322" s="41" t="s">
        <v>445</v>
      </c>
      <c r="J322" s="40">
        <v>26320</v>
      </c>
      <c r="K322" s="40">
        <v>0</v>
      </c>
      <c r="L322" s="40"/>
      <c r="M322" s="40"/>
      <c r="N322" s="40"/>
      <c r="O322" s="40"/>
      <c r="P322" s="42" t="s">
        <v>1215</v>
      </c>
      <c r="Q322" s="43" t="s">
        <v>2312</v>
      </c>
      <c r="R322" s="44" t="s">
        <v>1829</v>
      </c>
      <c r="S322" s="42">
        <v>643315165</v>
      </c>
      <c r="U322" s="28" t="str">
        <f t="shared" si="8"/>
        <v>ST MARCEL LES VALENCE E.M.PU JEAN LOUIS BOUVIER</v>
      </c>
      <c r="V322" s="25" t="str">
        <f t="shared" si="9"/>
        <v>1230W</v>
      </c>
    </row>
    <row r="323" spans="1:22" ht="16.5" customHeight="1" x14ac:dyDescent="0.2">
      <c r="A323" s="41" t="s">
        <v>1211</v>
      </c>
      <c r="B323" s="40" t="s">
        <v>1526</v>
      </c>
      <c r="C323" s="40" t="s">
        <v>3116</v>
      </c>
      <c r="D323" s="40" t="s">
        <v>3108</v>
      </c>
      <c r="E323" s="38" t="s">
        <v>1302</v>
      </c>
      <c r="F323" s="39" t="s">
        <v>1421</v>
      </c>
      <c r="G323" s="40" t="s">
        <v>2685</v>
      </c>
      <c r="H323" s="41" t="s">
        <v>1209</v>
      </c>
      <c r="I323" s="41" t="s">
        <v>1303</v>
      </c>
      <c r="J323" s="40">
        <v>26320</v>
      </c>
      <c r="K323" s="40">
        <v>0</v>
      </c>
      <c r="L323" s="40"/>
      <c r="M323" s="40"/>
      <c r="N323" s="40"/>
      <c r="O323" s="40"/>
      <c r="P323" s="42" t="s">
        <v>1304</v>
      </c>
      <c r="Q323" s="43" t="s">
        <v>2309</v>
      </c>
      <c r="R323" s="44" t="s">
        <v>2950</v>
      </c>
      <c r="S323" s="40" t="s">
        <v>2951</v>
      </c>
      <c r="T323" s="119" t="s">
        <v>3026</v>
      </c>
      <c r="U323" s="28" t="str">
        <f t="shared" ref="U323:U386" si="10">CONCATENATE(A323," ",F323," ",H323)</f>
        <v>ST MARCEL LES VALENCE E.E.PU ANDRE BLANC</v>
      </c>
      <c r="V323" s="25" t="str">
        <f t="shared" si="9"/>
        <v>1342T</v>
      </c>
    </row>
    <row r="324" spans="1:22" ht="16.5" customHeight="1" x14ac:dyDescent="0.25">
      <c r="A324" s="41" t="s">
        <v>1211</v>
      </c>
      <c r="B324" s="40" t="s">
        <v>1526</v>
      </c>
      <c r="C324" s="40" t="s">
        <v>3116</v>
      </c>
      <c r="D324" s="40" t="s">
        <v>3108</v>
      </c>
      <c r="E324" s="38" t="s">
        <v>1357</v>
      </c>
      <c r="F324" s="39" t="s">
        <v>1421</v>
      </c>
      <c r="G324" s="40" t="s">
        <v>2685</v>
      </c>
      <c r="H324" s="41" t="s">
        <v>1214</v>
      </c>
      <c r="I324" s="41" t="s">
        <v>733</v>
      </c>
      <c r="J324" s="40">
        <v>26320</v>
      </c>
      <c r="K324" s="40">
        <v>0</v>
      </c>
      <c r="L324" s="40"/>
      <c r="M324" s="40"/>
      <c r="N324" s="40"/>
      <c r="O324" s="40"/>
      <c r="P324" s="42" t="s">
        <v>1358</v>
      </c>
      <c r="Q324" s="43" t="s">
        <v>2310</v>
      </c>
      <c r="R324" s="38" t="s">
        <v>1580</v>
      </c>
      <c r="S324" s="42">
        <v>681793645</v>
      </c>
      <c r="U324" s="28" t="str">
        <f t="shared" si="10"/>
        <v>ST MARCEL LES VALENCE E.E.PU JEAN LOUIS BOUVIER</v>
      </c>
      <c r="V324" s="25" t="str">
        <f t="shared" ref="V324:V387" si="11">RIGHT(E324,5)</f>
        <v>1442B</v>
      </c>
    </row>
    <row r="325" spans="1:22" ht="16.5" customHeight="1" x14ac:dyDescent="0.25">
      <c r="A325" s="41" t="s">
        <v>3119</v>
      </c>
      <c r="B325" s="40" t="s">
        <v>43</v>
      </c>
      <c r="C325" s="40" t="s">
        <v>3115</v>
      </c>
      <c r="D325" s="40" t="s">
        <v>3108</v>
      </c>
      <c r="E325" s="38" t="s">
        <v>316</v>
      </c>
      <c r="F325" s="39" t="s">
        <v>1421</v>
      </c>
      <c r="G325" s="40" t="s">
        <v>2685</v>
      </c>
      <c r="H325" s="41"/>
      <c r="I325" s="41" t="s">
        <v>2739</v>
      </c>
      <c r="J325" s="40">
        <v>26330</v>
      </c>
      <c r="K325" s="40" t="s">
        <v>1979</v>
      </c>
      <c r="L325" s="40" t="s">
        <v>1998</v>
      </c>
      <c r="M325" s="40"/>
      <c r="N325" s="40"/>
      <c r="O325" s="40"/>
      <c r="P325" s="42" t="s">
        <v>317</v>
      </c>
      <c r="Q325" s="43" t="s">
        <v>2313</v>
      </c>
      <c r="R325" s="44" t="s">
        <v>1830</v>
      </c>
      <c r="S325" s="42">
        <v>650616052</v>
      </c>
      <c r="U325" s="28" t="str">
        <f t="shared" si="10"/>
        <v xml:space="preserve">ST MARTIN D'AOUT E.E.PU </v>
      </c>
      <c r="V325" s="25" t="str">
        <f t="shared" si="11"/>
        <v>0413H</v>
      </c>
    </row>
    <row r="326" spans="1:22" ht="16.5" customHeight="1" x14ac:dyDescent="0.25">
      <c r="A326" s="41" t="s">
        <v>319</v>
      </c>
      <c r="B326" s="40" t="s">
        <v>1520</v>
      </c>
      <c r="C326" s="40" t="s">
        <v>3114</v>
      </c>
      <c r="D326" s="40" t="s">
        <v>3112</v>
      </c>
      <c r="E326" s="38" t="s">
        <v>318</v>
      </c>
      <c r="F326" s="39" t="s">
        <v>1421</v>
      </c>
      <c r="G326" s="40" t="s">
        <v>2685</v>
      </c>
      <c r="H326" s="41"/>
      <c r="I326" s="41" t="s">
        <v>2773</v>
      </c>
      <c r="J326" s="40">
        <v>26420</v>
      </c>
      <c r="K326" s="40" t="s">
        <v>2001</v>
      </c>
      <c r="L326" s="40" t="s">
        <v>1998</v>
      </c>
      <c r="M326" s="40"/>
      <c r="N326" s="40"/>
      <c r="O326" s="40"/>
      <c r="P326" s="42" t="s">
        <v>320</v>
      </c>
      <c r="Q326" s="43" t="s">
        <v>2314</v>
      </c>
      <c r="R326" s="44" t="s">
        <v>2508</v>
      </c>
      <c r="S326" s="42">
        <v>620872272</v>
      </c>
      <c r="U326" s="28" t="str">
        <f t="shared" si="10"/>
        <v xml:space="preserve">ST MARTIN EN VERCORS E.E.PU </v>
      </c>
      <c r="V326" s="25" t="str">
        <f t="shared" si="11"/>
        <v>0414J</v>
      </c>
    </row>
    <row r="327" spans="1:22" ht="16.5" customHeight="1" x14ac:dyDescent="0.25">
      <c r="A327" s="41" t="s">
        <v>322</v>
      </c>
      <c r="B327" s="40" t="s">
        <v>16</v>
      </c>
      <c r="C327" s="40" t="s">
        <v>3111</v>
      </c>
      <c r="D327" s="40" t="s">
        <v>3112</v>
      </c>
      <c r="E327" s="38" t="s">
        <v>321</v>
      </c>
      <c r="F327" s="39" t="s">
        <v>1422</v>
      </c>
      <c r="G327" s="40" t="s">
        <v>2685</v>
      </c>
      <c r="H327" s="41"/>
      <c r="I327" s="41" t="s">
        <v>2774</v>
      </c>
      <c r="J327" s="40">
        <v>26110</v>
      </c>
      <c r="K327" s="40">
        <v>0</v>
      </c>
      <c r="L327" s="40"/>
      <c r="M327" s="40"/>
      <c r="N327" s="40"/>
      <c r="O327" s="40"/>
      <c r="P327" s="42" t="s">
        <v>323</v>
      </c>
      <c r="Q327" s="43" t="s">
        <v>2315</v>
      </c>
      <c r="R327" s="44" t="s">
        <v>1831</v>
      </c>
      <c r="S327" s="42">
        <v>680234757</v>
      </c>
      <c r="U327" s="28" t="str">
        <f t="shared" si="10"/>
        <v xml:space="preserve">ST MAURICE SUR EYGUES E.P.PU </v>
      </c>
      <c r="V327" s="25" t="str">
        <f t="shared" si="11"/>
        <v>0417M</v>
      </c>
    </row>
    <row r="328" spans="1:22" ht="16.5" customHeight="1" x14ac:dyDescent="0.25">
      <c r="A328" s="41" t="s">
        <v>325</v>
      </c>
      <c r="B328" s="40" t="s">
        <v>1527</v>
      </c>
      <c r="C328" s="40" t="s">
        <v>3113</v>
      </c>
      <c r="D328" s="40" t="s">
        <v>3108</v>
      </c>
      <c r="E328" s="38" t="s">
        <v>324</v>
      </c>
      <c r="F328" s="39" t="s">
        <v>1421</v>
      </c>
      <c r="G328" s="40" t="s">
        <v>2685</v>
      </c>
      <c r="H328" s="41"/>
      <c r="I328" s="41" t="s">
        <v>2775</v>
      </c>
      <c r="J328" s="40">
        <v>26750</v>
      </c>
      <c r="K328" s="40" t="s">
        <v>1980</v>
      </c>
      <c r="L328" s="40" t="s">
        <v>1998</v>
      </c>
      <c r="M328" s="40"/>
      <c r="N328" s="40"/>
      <c r="O328" s="40"/>
      <c r="P328" s="42" t="s">
        <v>326</v>
      </c>
      <c r="Q328" s="43" t="s">
        <v>2316</v>
      </c>
      <c r="R328" s="44" t="s">
        <v>1832</v>
      </c>
      <c r="S328" s="42">
        <v>671421313</v>
      </c>
      <c r="U328" s="28" t="str">
        <f t="shared" si="10"/>
        <v xml:space="preserve">ST MICHEL SUR SAVASSE E.E.PU </v>
      </c>
      <c r="V328" s="25" t="str">
        <f t="shared" si="11"/>
        <v>0419P</v>
      </c>
    </row>
    <row r="329" spans="1:22" ht="16.5" customHeight="1" x14ac:dyDescent="0.25">
      <c r="A329" s="41" t="s">
        <v>1076</v>
      </c>
      <c r="B329" s="40" t="s">
        <v>1520</v>
      </c>
      <c r="C329" s="40" t="s">
        <v>3114</v>
      </c>
      <c r="D329" s="40" t="s">
        <v>3112</v>
      </c>
      <c r="E329" s="38" t="s">
        <v>1073</v>
      </c>
      <c r="F329" s="39" t="s">
        <v>1422</v>
      </c>
      <c r="G329" s="40" t="s">
        <v>2685</v>
      </c>
      <c r="H329" s="41" t="s">
        <v>1074</v>
      </c>
      <c r="I329" s="41" t="s">
        <v>1075</v>
      </c>
      <c r="J329" s="40">
        <v>26190</v>
      </c>
      <c r="K329" s="40">
        <v>0</v>
      </c>
      <c r="L329" s="40"/>
      <c r="M329" s="40"/>
      <c r="N329" s="40"/>
      <c r="O329" s="40"/>
      <c r="P329" s="42" t="s">
        <v>1077</v>
      </c>
      <c r="Q329" s="43" t="s">
        <v>2317</v>
      </c>
      <c r="R329" s="44" t="s">
        <v>1833</v>
      </c>
      <c r="S329" s="42">
        <v>610656941</v>
      </c>
      <c r="U329" s="28" t="str">
        <f t="shared" si="10"/>
        <v>ST NAZAIRE EN ROYANS E.P.PU RIF ROUGE</v>
      </c>
      <c r="V329" s="25" t="str">
        <f t="shared" si="11"/>
        <v>1122D</v>
      </c>
    </row>
    <row r="330" spans="1:22" ht="16.5" customHeight="1" x14ac:dyDescent="0.25">
      <c r="A330" s="41" t="s">
        <v>328</v>
      </c>
      <c r="B330" s="40" t="s">
        <v>9</v>
      </c>
      <c r="C330" s="40" t="s">
        <v>3107</v>
      </c>
      <c r="D330" s="40" t="s">
        <v>3108</v>
      </c>
      <c r="E330" s="38" t="s">
        <v>327</v>
      </c>
      <c r="F330" s="39" t="s">
        <v>1422</v>
      </c>
      <c r="G330" s="40" t="s">
        <v>2685</v>
      </c>
      <c r="H330" s="41"/>
      <c r="I330" s="41" t="s">
        <v>2776</v>
      </c>
      <c r="J330" s="40">
        <v>26340</v>
      </c>
      <c r="K330" s="40">
        <v>0</v>
      </c>
      <c r="L330" s="40"/>
      <c r="M330" s="40"/>
      <c r="N330" s="40"/>
      <c r="O330" s="40"/>
      <c r="P330" s="42" t="s">
        <v>329</v>
      </c>
      <c r="Q330" s="43" t="s">
        <v>2318</v>
      </c>
      <c r="R330" s="44" t="s">
        <v>1834</v>
      </c>
      <c r="S330" s="42">
        <v>674364244</v>
      </c>
      <c r="U330" s="28" t="str">
        <f t="shared" si="10"/>
        <v xml:space="preserve">ST NAZAIRE LE DESERT E.P.PU </v>
      </c>
      <c r="V330" s="25" t="str">
        <f t="shared" si="11"/>
        <v>0422T</v>
      </c>
    </row>
    <row r="331" spans="1:22" ht="16.5" customHeight="1" x14ac:dyDescent="0.25">
      <c r="A331" s="41" t="s">
        <v>331</v>
      </c>
      <c r="B331" s="40" t="s">
        <v>113</v>
      </c>
      <c r="C331" s="40" t="s">
        <v>3110</v>
      </c>
      <c r="D331" s="40" t="s">
        <v>3108</v>
      </c>
      <c r="E331" s="38" t="s">
        <v>330</v>
      </c>
      <c r="F331" s="39" t="s">
        <v>1422</v>
      </c>
      <c r="G331" s="40" t="s">
        <v>2685</v>
      </c>
      <c r="H331" s="41"/>
      <c r="I331" s="41" t="s">
        <v>2768</v>
      </c>
      <c r="J331" s="40">
        <v>26770</v>
      </c>
      <c r="K331" s="40">
        <v>0</v>
      </c>
      <c r="L331" s="40"/>
      <c r="M331" s="40"/>
      <c r="N331" s="40"/>
      <c r="O331" s="40"/>
      <c r="P331" s="42" t="s">
        <v>332</v>
      </c>
      <c r="Q331" s="43" t="s">
        <v>2319</v>
      </c>
      <c r="R331" s="44" t="s">
        <v>1835</v>
      </c>
      <c r="S331" s="42">
        <v>673950513</v>
      </c>
      <c r="U331" s="28" t="str">
        <f t="shared" si="10"/>
        <v xml:space="preserve">ST PANTALEON LES VIGNES E.P.PU </v>
      </c>
      <c r="V331" s="25" t="str">
        <f t="shared" si="11"/>
        <v>0423U</v>
      </c>
    </row>
    <row r="332" spans="1:22" ht="15.75" x14ac:dyDescent="0.25">
      <c r="A332" s="41" t="s">
        <v>2894</v>
      </c>
      <c r="B332" s="40" t="s">
        <v>1527</v>
      </c>
      <c r="C332" s="40" t="s">
        <v>3113</v>
      </c>
      <c r="D332" s="40" t="s">
        <v>3108</v>
      </c>
      <c r="E332" s="38" t="s">
        <v>1005</v>
      </c>
      <c r="F332" s="39" t="s">
        <v>1421</v>
      </c>
      <c r="G332" s="40" t="s">
        <v>2685</v>
      </c>
      <c r="H332" s="41" t="s">
        <v>3096</v>
      </c>
      <c r="I332" s="41" t="s">
        <v>1006</v>
      </c>
      <c r="J332" s="40">
        <v>26750</v>
      </c>
      <c r="K332" s="40">
        <v>0</v>
      </c>
      <c r="L332" s="40"/>
      <c r="M332" s="40"/>
      <c r="N332" s="40"/>
      <c r="O332" s="40"/>
      <c r="P332" s="42" t="s">
        <v>1007</v>
      </c>
      <c r="Q332" s="43" t="s">
        <v>2320</v>
      </c>
      <c r="R332" s="44" t="s">
        <v>1836</v>
      </c>
      <c r="S332" s="42">
        <v>609543589</v>
      </c>
      <c r="U332" s="28" t="str">
        <f t="shared" si="10"/>
        <v>ST PAUL LES ROMANS E.E.PU GUY ODEYER</v>
      </c>
      <c r="V332" s="25" t="str">
        <f t="shared" si="11"/>
        <v>1022V</v>
      </c>
    </row>
    <row r="333" spans="1:22" ht="16.5" customHeight="1" x14ac:dyDescent="0.25">
      <c r="A333" s="41" t="s">
        <v>2894</v>
      </c>
      <c r="B333" s="40" t="s">
        <v>1527</v>
      </c>
      <c r="C333" s="40" t="s">
        <v>3113</v>
      </c>
      <c r="D333" s="40" t="s">
        <v>3108</v>
      </c>
      <c r="E333" s="38" t="s">
        <v>1120</v>
      </c>
      <c r="F333" s="39" t="s">
        <v>1420</v>
      </c>
      <c r="G333" s="40" t="s">
        <v>2685</v>
      </c>
      <c r="H333" s="41" t="s">
        <v>3096</v>
      </c>
      <c r="I333" s="41" t="s">
        <v>1121</v>
      </c>
      <c r="J333" s="40">
        <v>26750</v>
      </c>
      <c r="K333" s="40">
        <v>0</v>
      </c>
      <c r="L333" s="40"/>
      <c r="M333" s="40"/>
      <c r="N333" s="40"/>
      <c r="O333" s="40"/>
      <c r="P333" s="42" t="s">
        <v>1122</v>
      </c>
      <c r="Q333" s="43" t="s">
        <v>2321</v>
      </c>
      <c r="R333" s="44" t="s">
        <v>1837</v>
      </c>
      <c r="S333" s="42">
        <v>616427530</v>
      </c>
      <c r="U333" s="28" t="str">
        <f t="shared" si="10"/>
        <v>ST PAUL LES ROMANS E.M.PU GUY ODEYER</v>
      </c>
      <c r="V333" s="25" t="str">
        <f t="shared" si="11"/>
        <v>1182U</v>
      </c>
    </row>
    <row r="334" spans="1:22" ht="15.75" x14ac:dyDescent="0.25">
      <c r="A334" s="41" t="s">
        <v>2895</v>
      </c>
      <c r="B334" s="40" t="s">
        <v>16</v>
      </c>
      <c r="C334" s="40" t="s">
        <v>3111</v>
      </c>
      <c r="D334" s="40" t="s">
        <v>3112</v>
      </c>
      <c r="E334" s="38" t="s">
        <v>151</v>
      </c>
      <c r="F334" s="39" t="s">
        <v>1420</v>
      </c>
      <c r="G334" s="40" t="s">
        <v>2685</v>
      </c>
      <c r="H334" s="41" t="s">
        <v>152</v>
      </c>
      <c r="I334" s="41" t="s">
        <v>2712</v>
      </c>
      <c r="J334" s="40">
        <v>26130</v>
      </c>
      <c r="K334" s="40">
        <v>0</v>
      </c>
      <c r="L334" s="40"/>
      <c r="M334" s="40"/>
      <c r="N334" s="40"/>
      <c r="O334" s="40"/>
      <c r="P334" s="42" t="s">
        <v>153</v>
      </c>
      <c r="Q334" s="43" t="s">
        <v>2325</v>
      </c>
      <c r="R334" s="44" t="s">
        <v>2516</v>
      </c>
      <c r="S334" s="42" t="s">
        <v>2527</v>
      </c>
      <c r="T334" s="12" t="s">
        <v>3080</v>
      </c>
      <c r="U334" s="28" t="str">
        <f t="shared" si="10"/>
        <v>ST PAUL TROIS CHATEAUX E.M.PU GERMAINE GONY</v>
      </c>
      <c r="V334" s="25" t="str">
        <f t="shared" si="11"/>
        <v>0247C</v>
      </c>
    </row>
    <row r="335" spans="1:22" ht="16.5" customHeight="1" x14ac:dyDescent="0.25">
      <c r="A335" s="41" t="s">
        <v>2895</v>
      </c>
      <c r="B335" s="40" t="s">
        <v>16</v>
      </c>
      <c r="C335" s="40" t="s">
        <v>3111</v>
      </c>
      <c r="D335" s="40" t="s">
        <v>3112</v>
      </c>
      <c r="E335" s="38" t="s">
        <v>333</v>
      </c>
      <c r="F335" s="39" t="s">
        <v>1421</v>
      </c>
      <c r="G335" s="40" t="s">
        <v>2685</v>
      </c>
      <c r="H335" s="41" t="s">
        <v>334</v>
      </c>
      <c r="I335" s="41" t="s">
        <v>1379</v>
      </c>
      <c r="J335" s="40">
        <v>26130</v>
      </c>
      <c r="K335" s="40">
        <v>0</v>
      </c>
      <c r="L335" s="40"/>
      <c r="M335" s="40"/>
      <c r="N335" s="40"/>
      <c r="O335" s="40"/>
      <c r="P335" s="42" t="s">
        <v>335</v>
      </c>
      <c r="Q335" s="43" t="s">
        <v>2322</v>
      </c>
      <c r="R335" s="44" t="s">
        <v>2521</v>
      </c>
      <c r="S335" s="42" t="s">
        <v>3020</v>
      </c>
      <c r="U335" s="28" t="str">
        <f t="shared" si="10"/>
        <v>ST PAUL TROIS CHATEAUX E.E.PU LE PIALON</v>
      </c>
      <c r="V335" s="25" t="str">
        <f t="shared" si="11"/>
        <v>0427Y</v>
      </c>
    </row>
    <row r="336" spans="1:22" ht="16.5" customHeight="1" x14ac:dyDescent="0.25">
      <c r="A336" s="41" t="s">
        <v>2895</v>
      </c>
      <c r="B336" s="40" t="s">
        <v>16</v>
      </c>
      <c r="C336" s="40" t="s">
        <v>3111</v>
      </c>
      <c r="D336" s="40" t="s">
        <v>3112</v>
      </c>
      <c r="E336" s="38" t="s">
        <v>625</v>
      </c>
      <c r="F336" s="39" t="s">
        <v>1420</v>
      </c>
      <c r="G336" s="40" t="s">
        <v>2685</v>
      </c>
      <c r="H336" s="41" t="s">
        <v>626</v>
      </c>
      <c r="I336" s="41" t="s">
        <v>627</v>
      </c>
      <c r="J336" s="40">
        <v>26130</v>
      </c>
      <c r="K336" s="40">
        <v>0</v>
      </c>
      <c r="L336" s="40"/>
      <c r="M336" s="40"/>
      <c r="N336" s="40"/>
      <c r="O336" s="40"/>
      <c r="P336" s="42" t="s">
        <v>628</v>
      </c>
      <c r="Q336" s="43" t="s">
        <v>2327</v>
      </c>
      <c r="R336" s="44" t="s">
        <v>1839</v>
      </c>
      <c r="S336" s="42">
        <v>673137915</v>
      </c>
      <c r="U336" s="28" t="str">
        <f t="shared" si="10"/>
        <v>ST PAUL TROIS CHATEAUX E.M.PU SERRE BLANC</v>
      </c>
      <c r="V336" s="25" t="str">
        <f t="shared" si="11"/>
        <v>0638C</v>
      </c>
    </row>
    <row r="337" spans="1:22" ht="15.75" x14ac:dyDescent="0.25">
      <c r="A337" s="41" t="s">
        <v>2895</v>
      </c>
      <c r="B337" s="40" t="s">
        <v>16</v>
      </c>
      <c r="C337" s="40" t="s">
        <v>3111</v>
      </c>
      <c r="D337" s="40" t="s">
        <v>3112</v>
      </c>
      <c r="E337" s="38" t="s">
        <v>1008</v>
      </c>
      <c r="F337" s="39" t="s">
        <v>1421</v>
      </c>
      <c r="G337" s="40" t="s">
        <v>2685</v>
      </c>
      <c r="H337" s="41" t="s">
        <v>1009</v>
      </c>
      <c r="I337" s="41" t="s">
        <v>1010</v>
      </c>
      <c r="J337" s="40">
        <v>26130</v>
      </c>
      <c r="K337" s="40">
        <v>0</v>
      </c>
      <c r="L337" s="40"/>
      <c r="M337" s="40"/>
      <c r="N337" s="40"/>
      <c r="O337" s="40"/>
      <c r="P337" s="42" t="s">
        <v>1011</v>
      </c>
      <c r="Q337" s="43" t="s">
        <v>2323</v>
      </c>
      <c r="R337" s="44" t="s">
        <v>1838</v>
      </c>
      <c r="S337" s="42">
        <v>611165262</v>
      </c>
      <c r="U337" s="28" t="str">
        <f t="shared" si="10"/>
        <v>ST PAUL TROIS CHATEAUX E.E.PU LE RESSEGUIN</v>
      </c>
      <c r="V337" s="25" t="str">
        <f t="shared" si="11"/>
        <v>1024X</v>
      </c>
    </row>
    <row r="338" spans="1:22" ht="16.5" customHeight="1" x14ac:dyDescent="0.25">
      <c r="A338" s="41" t="s">
        <v>2895</v>
      </c>
      <c r="B338" s="40" t="s">
        <v>16</v>
      </c>
      <c r="C338" s="40" t="s">
        <v>3111</v>
      </c>
      <c r="D338" s="40" t="s">
        <v>3112</v>
      </c>
      <c r="E338" s="38" t="s">
        <v>1060</v>
      </c>
      <c r="F338" s="39" t="s">
        <v>1420</v>
      </c>
      <c r="G338" s="40" t="s">
        <v>2685</v>
      </c>
      <c r="H338" s="41" t="s">
        <v>1009</v>
      </c>
      <c r="I338" s="41" t="s">
        <v>1010</v>
      </c>
      <c r="J338" s="40">
        <v>26130</v>
      </c>
      <c r="K338" s="40">
        <v>0</v>
      </c>
      <c r="L338" s="40"/>
      <c r="M338" s="40"/>
      <c r="N338" s="40"/>
      <c r="O338" s="40"/>
      <c r="P338" s="42" t="s">
        <v>1061</v>
      </c>
      <c r="Q338" s="43" t="s">
        <v>2326</v>
      </c>
      <c r="R338" s="44" t="s">
        <v>1840</v>
      </c>
      <c r="S338" s="42">
        <v>675025682</v>
      </c>
      <c r="U338" s="28" t="str">
        <f t="shared" si="10"/>
        <v>ST PAUL TROIS CHATEAUX E.M.PU LE RESSEGUIN</v>
      </c>
      <c r="V338" s="25" t="str">
        <f t="shared" si="11"/>
        <v>1118Z</v>
      </c>
    </row>
    <row r="339" spans="1:22" ht="16.5" customHeight="1" x14ac:dyDescent="0.25">
      <c r="A339" s="41" t="s">
        <v>2895</v>
      </c>
      <c r="B339" s="40" t="s">
        <v>16</v>
      </c>
      <c r="C339" s="40" t="s">
        <v>3111</v>
      </c>
      <c r="D339" s="40" t="s">
        <v>3112</v>
      </c>
      <c r="E339" s="38" t="s">
        <v>1183</v>
      </c>
      <c r="F339" s="39" t="s">
        <v>1421</v>
      </c>
      <c r="G339" s="40" t="s">
        <v>2685</v>
      </c>
      <c r="H339" s="41" t="s">
        <v>1184</v>
      </c>
      <c r="I339" s="41" t="s">
        <v>1185</v>
      </c>
      <c r="J339" s="40">
        <v>26130</v>
      </c>
      <c r="K339" s="40">
        <v>0</v>
      </c>
      <c r="L339" s="40"/>
      <c r="M339" s="40"/>
      <c r="N339" s="40"/>
      <c r="O339" s="40"/>
      <c r="P339" s="42" t="s">
        <v>1186</v>
      </c>
      <c r="Q339" s="43" t="s">
        <v>2324</v>
      </c>
      <c r="R339" s="44" t="s">
        <v>3012</v>
      </c>
      <c r="S339" s="42" t="s">
        <v>3013</v>
      </c>
      <c r="T339" s="12" t="s">
        <v>3080</v>
      </c>
      <c r="U339" s="28" t="str">
        <f t="shared" si="10"/>
        <v>ST PAUL TROIS CHATEAUX E.E.PU PLEIN SOLEIL</v>
      </c>
      <c r="V339" s="25" t="str">
        <f t="shared" si="11"/>
        <v>1214D</v>
      </c>
    </row>
    <row r="340" spans="1:22" ht="16.5" customHeight="1" x14ac:dyDescent="0.25">
      <c r="A340" s="41" t="s">
        <v>2896</v>
      </c>
      <c r="B340" s="40" t="s">
        <v>43</v>
      </c>
      <c r="C340" s="40" t="s">
        <v>3115</v>
      </c>
      <c r="D340" s="40" t="s">
        <v>3108</v>
      </c>
      <c r="E340" s="38" t="s">
        <v>336</v>
      </c>
      <c r="F340" s="39" t="s">
        <v>1422</v>
      </c>
      <c r="G340" s="40" t="s">
        <v>2685</v>
      </c>
      <c r="H340" s="41" t="s">
        <v>337</v>
      </c>
      <c r="I340" s="41" t="s">
        <v>337</v>
      </c>
      <c r="J340" s="40">
        <v>26140</v>
      </c>
      <c r="K340" s="40">
        <v>0</v>
      </c>
      <c r="L340" s="40"/>
      <c r="M340" s="40"/>
      <c r="N340" s="40"/>
      <c r="O340" s="40"/>
      <c r="P340" s="42" t="s">
        <v>338</v>
      </c>
      <c r="Q340" s="43" t="s">
        <v>2328</v>
      </c>
      <c r="R340" s="44" t="s">
        <v>1842</v>
      </c>
      <c r="S340" s="42">
        <v>631195756</v>
      </c>
      <c r="U340" s="28" t="str">
        <f t="shared" si="10"/>
        <v>ST RAMBERT D'ALBON E.P.PU COINAUD</v>
      </c>
      <c r="V340" s="25" t="str">
        <f t="shared" si="11"/>
        <v>0430B</v>
      </c>
    </row>
    <row r="341" spans="1:22" ht="16.5" customHeight="1" x14ac:dyDescent="0.25">
      <c r="A341" s="41" t="s">
        <v>2896</v>
      </c>
      <c r="B341" s="40" t="s">
        <v>43</v>
      </c>
      <c r="C341" s="40" t="s">
        <v>3115</v>
      </c>
      <c r="D341" s="40" t="s">
        <v>3108</v>
      </c>
      <c r="E341" s="38" t="s">
        <v>1317</v>
      </c>
      <c r="F341" s="39" t="s">
        <v>1421</v>
      </c>
      <c r="G341" s="40" t="s">
        <v>2685</v>
      </c>
      <c r="H341" s="41" t="s">
        <v>1318</v>
      </c>
      <c r="I341" s="41" t="s">
        <v>1319</v>
      </c>
      <c r="J341" s="40">
        <v>26140</v>
      </c>
      <c r="K341" s="40">
        <v>0</v>
      </c>
      <c r="L341" s="40"/>
      <c r="M341" s="40"/>
      <c r="N341" s="40"/>
      <c r="O341" s="40" t="s">
        <v>1997</v>
      </c>
      <c r="P341" s="42" t="s">
        <v>1320</v>
      </c>
      <c r="Q341" s="43" t="s">
        <v>2329</v>
      </c>
      <c r="R341" s="44" t="s">
        <v>1582</v>
      </c>
      <c r="S341" s="42">
        <v>631489541</v>
      </c>
      <c r="U341" s="28" t="str">
        <f t="shared" si="10"/>
        <v>ST RAMBERT D'ALBON E.E.PU FERNAND ET AUGUSTA MARTIN</v>
      </c>
      <c r="V341" s="25" t="str">
        <f t="shared" si="11"/>
        <v>1348Z</v>
      </c>
    </row>
    <row r="342" spans="1:22" ht="15.75" x14ac:dyDescent="0.25">
      <c r="A342" s="41" t="s">
        <v>2896</v>
      </c>
      <c r="B342" s="40" t="s">
        <v>43</v>
      </c>
      <c r="C342" s="40" t="s">
        <v>3115</v>
      </c>
      <c r="D342" s="40" t="s">
        <v>3108</v>
      </c>
      <c r="E342" s="38" t="s">
        <v>1327</v>
      </c>
      <c r="F342" s="39" t="s">
        <v>1420</v>
      </c>
      <c r="G342" s="40" t="s">
        <v>2685</v>
      </c>
      <c r="H342" s="41" t="s">
        <v>1328</v>
      </c>
      <c r="I342" s="41" t="s">
        <v>1329</v>
      </c>
      <c r="J342" s="40">
        <v>26140</v>
      </c>
      <c r="K342" s="40">
        <v>0</v>
      </c>
      <c r="L342" s="40"/>
      <c r="M342" s="40"/>
      <c r="N342" s="40"/>
      <c r="O342" s="40" t="s">
        <v>1997</v>
      </c>
      <c r="P342" s="42" t="s">
        <v>1330</v>
      </c>
      <c r="Q342" s="43" t="s">
        <v>2330</v>
      </c>
      <c r="R342" s="44" t="s">
        <v>1841</v>
      </c>
      <c r="S342" s="42">
        <v>681219438</v>
      </c>
      <c r="U342" s="28" t="str">
        <f t="shared" si="10"/>
        <v>ST RAMBERT D'ALBON E.M.PU PIERRE TURC-PASCAL</v>
      </c>
      <c r="V342" s="25" t="str">
        <f t="shared" si="11"/>
        <v>1374C</v>
      </c>
    </row>
    <row r="343" spans="1:22" ht="16.5" customHeight="1" x14ac:dyDescent="0.25">
      <c r="A343" s="41" t="s">
        <v>2897</v>
      </c>
      <c r="B343" s="40" t="s">
        <v>16</v>
      </c>
      <c r="C343" s="40" t="s">
        <v>3111</v>
      </c>
      <c r="D343" s="40" t="s">
        <v>3112</v>
      </c>
      <c r="E343" s="38" t="s">
        <v>339</v>
      </c>
      <c r="F343" s="39" t="s">
        <v>1422</v>
      </c>
      <c r="G343" s="40" t="s">
        <v>2685</v>
      </c>
      <c r="H343" s="41"/>
      <c r="I343" s="41" t="s">
        <v>2777</v>
      </c>
      <c r="J343" s="40">
        <v>26130</v>
      </c>
      <c r="K343" s="40">
        <v>0</v>
      </c>
      <c r="L343" s="40"/>
      <c r="M343" s="40"/>
      <c r="N343" s="40"/>
      <c r="O343" s="40"/>
      <c r="P343" s="42" t="s">
        <v>2909</v>
      </c>
      <c r="Q343" s="43" t="s">
        <v>2331</v>
      </c>
      <c r="R343" s="44" t="s">
        <v>2523</v>
      </c>
      <c r="S343" s="42" t="s">
        <v>1524</v>
      </c>
      <c r="U343" s="28" t="str">
        <f t="shared" si="10"/>
        <v xml:space="preserve">ST RESTITUT E.P.PU </v>
      </c>
      <c r="V343" s="25" t="str">
        <f t="shared" si="11"/>
        <v>0431C</v>
      </c>
    </row>
    <row r="344" spans="1:22" ht="16.5" customHeight="1" x14ac:dyDescent="0.25">
      <c r="A344" s="41" t="s">
        <v>2898</v>
      </c>
      <c r="B344" s="40" t="s">
        <v>16</v>
      </c>
      <c r="C344" s="40" t="s">
        <v>3111</v>
      </c>
      <c r="D344" s="40" t="s">
        <v>3112</v>
      </c>
      <c r="E344" s="38" t="s">
        <v>340</v>
      </c>
      <c r="F344" s="39" t="s">
        <v>1421</v>
      </c>
      <c r="G344" s="40" t="s">
        <v>2685</v>
      </c>
      <c r="H344" s="41"/>
      <c r="I344" s="41" t="s">
        <v>2778</v>
      </c>
      <c r="J344" s="40">
        <v>26110</v>
      </c>
      <c r="K344" s="40" t="s">
        <v>1978</v>
      </c>
      <c r="L344" s="40" t="s">
        <v>1998</v>
      </c>
      <c r="M344" s="40"/>
      <c r="N344" s="40"/>
      <c r="O344" s="40"/>
      <c r="P344" s="42">
        <v>967213209</v>
      </c>
      <c r="Q344" s="43" t="s">
        <v>2332</v>
      </c>
      <c r="R344" s="39" t="s">
        <v>3014</v>
      </c>
      <c r="S344" s="122" t="s">
        <v>3015</v>
      </c>
      <c r="T344" s="12" t="s">
        <v>3080</v>
      </c>
      <c r="U344" s="28" t="str">
        <f t="shared" si="10"/>
        <v xml:space="preserve">ST SAUVEUR GOUVERNET E.E.PU </v>
      </c>
      <c r="V344" s="25" t="str">
        <f t="shared" si="11"/>
        <v>0433E</v>
      </c>
    </row>
    <row r="345" spans="1:22" ht="16.5" customHeight="1" x14ac:dyDescent="0.25">
      <c r="A345" s="41" t="s">
        <v>2899</v>
      </c>
      <c r="B345" s="40" t="s">
        <v>43</v>
      </c>
      <c r="C345" s="40" t="s">
        <v>3115</v>
      </c>
      <c r="D345" s="40" t="s">
        <v>3108</v>
      </c>
      <c r="E345" s="38" t="s">
        <v>341</v>
      </c>
      <c r="F345" s="39" t="s">
        <v>1422</v>
      </c>
      <c r="G345" s="40" t="s">
        <v>2685</v>
      </c>
      <c r="H345" s="41"/>
      <c r="I345" s="41" t="s">
        <v>1368</v>
      </c>
      <c r="J345" s="40">
        <v>26210</v>
      </c>
      <c r="K345" s="40">
        <v>0</v>
      </c>
      <c r="L345" s="40"/>
      <c r="M345" s="40">
        <v>1</v>
      </c>
      <c r="N345" s="40"/>
      <c r="O345" s="40"/>
      <c r="P345" s="42">
        <v>967627544</v>
      </c>
      <c r="Q345" s="43" t="s">
        <v>2333</v>
      </c>
      <c r="R345" s="44" t="s">
        <v>1843</v>
      </c>
      <c r="S345" s="42">
        <v>631950347</v>
      </c>
      <c r="U345" s="28" t="str">
        <f t="shared" si="10"/>
        <v xml:space="preserve">ST SORLIN EN VALLOIRE E.P.PU </v>
      </c>
      <c r="V345" s="25" t="str">
        <f t="shared" si="11"/>
        <v>0436H</v>
      </c>
    </row>
    <row r="346" spans="1:22" ht="16.5" customHeight="1" x14ac:dyDescent="0.25">
      <c r="A346" s="41" t="s">
        <v>2900</v>
      </c>
      <c r="B346" s="40" t="s">
        <v>1520</v>
      </c>
      <c r="C346" s="40" t="s">
        <v>3114</v>
      </c>
      <c r="D346" s="40" t="s">
        <v>3112</v>
      </c>
      <c r="E346" s="38" t="s">
        <v>342</v>
      </c>
      <c r="F346" s="39" t="s">
        <v>1421</v>
      </c>
      <c r="G346" s="40" t="s">
        <v>2685</v>
      </c>
      <c r="H346" s="41"/>
      <c r="I346" s="41" t="s">
        <v>2779</v>
      </c>
      <c r="J346" s="40">
        <v>26190</v>
      </c>
      <c r="K346" s="40">
        <v>0</v>
      </c>
      <c r="L346" s="40"/>
      <c r="M346" s="40"/>
      <c r="N346" s="40"/>
      <c r="O346" s="40"/>
      <c r="P346" s="42" t="s">
        <v>343</v>
      </c>
      <c r="Q346" s="43" t="s">
        <v>2334</v>
      </c>
      <c r="R346" s="44" t="s">
        <v>1585</v>
      </c>
      <c r="S346" s="42">
        <v>664274931</v>
      </c>
      <c r="U346" s="28" t="str">
        <f t="shared" si="10"/>
        <v xml:space="preserve">ST THOMAS EN ROYANS E.E.PU </v>
      </c>
      <c r="V346" s="25" t="str">
        <f t="shared" si="11"/>
        <v>0438K</v>
      </c>
    </row>
    <row r="347" spans="1:22" ht="16.5" customHeight="1" x14ac:dyDescent="0.25">
      <c r="A347" s="41" t="s">
        <v>2901</v>
      </c>
      <c r="B347" s="40" t="s">
        <v>43</v>
      </c>
      <c r="C347" s="40" t="s">
        <v>3115</v>
      </c>
      <c r="D347" s="40" t="s">
        <v>3108</v>
      </c>
      <c r="E347" s="38" t="s">
        <v>629</v>
      </c>
      <c r="F347" s="39" t="s">
        <v>1420</v>
      </c>
      <c r="G347" s="40" t="s">
        <v>2685</v>
      </c>
      <c r="H347" s="41"/>
      <c r="I347" s="41" t="s">
        <v>630</v>
      </c>
      <c r="J347" s="40">
        <v>26240</v>
      </c>
      <c r="K347" s="40">
        <v>0</v>
      </c>
      <c r="L347" s="40"/>
      <c r="M347" s="40"/>
      <c r="N347" s="40"/>
      <c r="O347" s="40"/>
      <c r="P347" s="42" t="s">
        <v>631</v>
      </c>
      <c r="Q347" s="43" t="s">
        <v>2336</v>
      </c>
      <c r="R347" s="38" t="s">
        <v>3052</v>
      </c>
      <c r="S347" s="42" t="s">
        <v>2470</v>
      </c>
      <c r="U347" s="28" t="str">
        <f t="shared" si="10"/>
        <v xml:space="preserve">ST UZE E.M.PU </v>
      </c>
      <c r="V347" s="25" t="str">
        <f t="shared" si="11"/>
        <v>0639D</v>
      </c>
    </row>
    <row r="348" spans="1:22" ht="16.5" customHeight="1" x14ac:dyDescent="0.25">
      <c r="A348" s="41" t="s">
        <v>2901</v>
      </c>
      <c r="B348" s="40" t="s">
        <v>43</v>
      </c>
      <c r="C348" s="40" t="s">
        <v>3115</v>
      </c>
      <c r="D348" s="40" t="s">
        <v>3108</v>
      </c>
      <c r="E348" s="38" t="s">
        <v>926</v>
      </c>
      <c r="F348" s="39" t="s">
        <v>1421</v>
      </c>
      <c r="G348" s="40" t="s">
        <v>2685</v>
      </c>
      <c r="H348" s="41" t="s">
        <v>927</v>
      </c>
      <c r="I348" s="41" t="s">
        <v>928</v>
      </c>
      <c r="J348" s="40">
        <v>26240</v>
      </c>
      <c r="K348" s="40">
        <v>0</v>
      </c>
      <c r="L348" s="40"/>
      <c r="M348" s="40">
        <v>1</v>
      </c>
      <c r="N348" s="40"/>
      <c r="O348" s="40"/>
      <c r="P348" s="42" t="s">
        <v>929</v>
      </c>
      <c r="Q348" s="43" t="s">
        <v>2335</v>
      </c>
      <c r="R348" s="38" t="s">
        <v>1844</v>
      </c>
      <c r="S348" s="42" t="s">
        <v>2469</v>
      </c>
      <c r="U348" s="28" t="str">
        <f t="shared" si="10"/>
        <v>ST UZE E.E.PU EMMANUEL VICTOURON</v>
      </c>
      <c r="V348" s="25" t="str">
        <f t="shared" si="11"/>
        <v>0972R</v>
      </c>
    </row>
    <row r="349" spans="1:22" ht="16.5" customHeight="1" x14ac:dyDescent="0.25">
      <c r="A349" s="41" t="s">
        <v>2902</v>
      </c>
      <c r="B349" s="40" t="s">
        <v>43</v>
      </c>
      <c r="C349" s="40" t="s">
        <v>3115</v>
      </c>
      <c r="D349" s="40" t="s">
        <v>3108</v>
      </c>
      <c r="E349" s="38" t="s">
        <v>344</v>
      </c>
      <c r="F349" s="39" t="s">
        <v>1422</v>
      </c>
      <c r="G349" s="40" t="s">
        <v>2685</v>
      </c>
      <c r="H349" s="41" t="s">
        <v>345</v>
      </c>
      <c r="I349" s="41" t="s">
        <v>346</v>
      </c>
      <c r="J349" s="40">
        <v>26240</v>
      </c>
      <c r="K349" s="40">
        <v>0</v>
      </c>
      <c r="L349" s="40"/>
      <c r="M349" s="40"/>
      <c r="N349" s="40"/>
      <c r="O349" s="40"/>
      <c r="P349" s="42" t="s">
        <v>347</v>
      </c>
      <c r="Q349" s="43" t="s">
        <v>2338</v>
      </c>
      <c r="R349" s="44" t="s">
        <v>1845</v>
      </c>
      <c r="S349" s="42">
        <v>646420502</v>
      </c>
      <c r="U349" s="28" t="str">
        <f t="shared" si="10"/>
        <v>ST VALLIER E.P.PU PIERRE DUMONTEIL</v>
      </c>
      <c r="V349" s="25" t="str">
        <f t="shared" si="11"/>
        <v>0441N</v>
      </c>
    </row>
    <row r="350" spans="1:22" ht="16.5" customHeight="1" x14ac:dyDescent="0.25">
      <c r="A350" s="41" t="s">
        <v>2902</v>
      </c>
      <c r="B350" s="40" t="s">
        <v>43</v>
      </c>
      <c r="C350" s="40" t="s">
        <v>3115</v>
      </c>
      <c r="D350" s="40" t="s">
        <v>3108</v>
      </c>
      <c r="E350" s="38" t="s">
        <v>348</v>
      </c>
      <c r="F350" s="39" t="s">
        <v>1422</v>
      </c>
      <c r="G350" s="40" t="s">
        <v>2685</v>
      </c>
      <c r="H350" s="41" t="s">
        <v>2886</v>
      </c>
      <c r="I350" s="41" t="s">
        <v>349</v>
      </c>
      <c r="J350" s="40">
        <v>26240</v>
      </c>
      <c r="K350" s="40">
        <v>0</v>
      </c>
      <c r="L350" s="40"/>
      <c r="M350" s="40"/>
      <c r="N350" s="40"/>
      <c r="O350" s="40" t="s">
        <v>3058</v>
      </c>
      <c r="P350" s="42" t="s">
        <v>350</v>
      </c>
      <c r="Q350" s="43" t="s">
        <v>2337</v>
      </c>
      <c r="R350" s="44" t="s">
        <v>1587</v>
      </c>
      <c r="S350" s="42">
        <v>644296804</v>
      </c>
      <c r="U350" s="28" t="str">
        <f t="shared" si="10"/>
        <v>ST VALLIER E.P.PU GISELE HALIMI</v>
      </c>
      <c r="V350" s="25" t="str">
        <f t="shared" si="11"/>
        <v>0443R</v>
      </c>
    </row>
    <row r="351" spans="1:22" ht="31.5" x14ac:dyDescent="0.25">
      <c r="A351" s="41" t="s">
        <v>2903</v>
      </c>
      <c r="B351" s="40" t="s">
        <v>1520</v>
      </c>
      <c r="C351" s="40" t="s">
        <v>3114</v>
      </c>
      <c r="D351" s="40" t="s">
        <v>3112</v>
      </c>
      <c r="E351" s="38" t="s">
        <v>351</v>
      </c>
      <c r="F351" s="39" t="s">
        <v>1421</v>
      </c>
      <c r="G351" s="40" t="s">
        <v>2685</v>
      </c>
      <c r="H351" s="41"/>
      <c r="I351" s="41" t="s">
        <v>2780</v>
      </c>
      <c r="J351" s="40">
        <v>26300</v>
      </c>
      <c r="K351" s="40" t="s">
        <v>1999</v>
      </c>
      <c r="L351" s="40" t="s">
        <v>1998</v>
      </c>
      <c r="M351" s="40"/>
      <c r="N351" s="40"/>
      <c r="O351" s="40"/>
      <c r="P351" s="42" t="s">
        <v>352</v>
      </c>
      <c r="Q351" s="43" t="s">
        <v>2339</v>
      </c>
      <c r="R351" s="44" t="s">
        <v>1588</v>
      </c>
      <c r="S351" s="42">
        <v>662636091</v>
      </c>
      <c r="U351" s="28" t="str">
        <f t="shared" si="10"/>
        <v xml:space="preserve">ST VINCENT LA COMMANDERIE E.E.PU </v>
      </c>
      <c r="V351" s="25" t="str">
        <f t="shared" si="11"/>
        <v>0445T</v>
      </c>
    </row>
    <row r="352" spans="1:22" ht="16.5" customHeight="1" x14ac:dyDescent="0.25">
      <c r="A352" s="41" t="s">
        <v>2905</v>
      </c>
      <c r="B352" s="40" t="s">
        <v>9</v>
      </c>
      <c r="C352" s="40" t="s">
        <v>3107</v>
      </c>
      <c r="D352" s="40" t="s">
        <v>3108</v>
      </c>
      <c r="E352" s="38" t="s">
        <v>289</v>
      </c>
      <c r="F352" s="39" t="s">
        <v>1422</v>
      </c>
      <c r="G352" s="40" t="s">
        <v>2685</v>
      </c>
      <c r="H352" s="41"/>
      <c r="I352" s="41" t="s">
        <v>2781</v>
      </c>
      <c r="J352" s="40">
        <v>26150</v>
      </c>
      <c r="K352" s="40">
        <v>0</v>
      </c>
      <c r="L352" s="40"/>
      <c r="M352" s="40"/>
      <c r="N352" s="40"/>
      <c r="O352" s="40"/>
      <c r="P352" s="42" t="s">
        <v>290</v>
      </c>
      <c r="Q352" s="43" t="s">
        <v>2340</v>
      </c>
      <c r="R352" s="44" t="s">
        <v>1575</v>
      </c>
      <c r="S352" s="42" t="s">
        <v>1524</v>
      </c>
      <c r="U352" s="28" t="str">
        <f t="shared" si="10"/>
        <v xml:space="preserve">STE CROIX E.P.PU </v>
      </c>
      <c r="V352" s="25" t="str">
        <f t="shared" si="11"/>
        <v>0393L</v>
      </c>
    </row>
    <row r="353" spans="1:22" ht="16.5" customHeight="1" x14ac:dyDescent="0.25">
      <c r="A353" s="41" t="s">
        <v>2906</v>
      </c>
      <c r="B353" s="40" t="s">
        <v>1520</v>
      </c>
      <c r="C353" s="40" t="s">
        <v>3114</v>
      </c>
      <c r="D353" s="40" t="s">
        <v>3112</v>
      </c>
      <c r="E353" s="38" t="s">
        <v>296</v>
      </c>
      <c r="F353" s="39" t="s">
        <v>1421</v>
      </c>
      <c r="G353" s="40" t="s">
        <v>2685</v>
      </c>
      <c r="H353" s="41"/>
      <c r="I353" s="41" t="s">
        <v>1362</v>
      </c>
      <c r="J353" s="40">
        <v>26190</v>
      </c>
      <c r="K353" s="40">
        <v>0</v>
      </c>
      <c r="L353" s="40"/>
      <c r="M353" s="40"/>
      <c r="N353" s="40"/>
      <c r="O353" s="40"/>
      <c r="P353" s="42" t="s">
        <v>297</v>
      </c>
      <c r="Q353" s="43" t="s">
        <v>2341</v>
      </c>
      <c r="R353" s="44" t="s">
        <v>1846</v>
      </c>
      <c r="S353" s="42">
        <v>630074160</v>
      </c>
      <c r="U353" s="28" t="str">
        <f t="shared" si="10"/>
        <v xml:space="preserve">STE EULALIE EN ROYANS E.E.PU </v>
      </c>
      <c r="V353" s="25" t="str">
        <f t="shared" si="11"/>
        <v>0397R</v>
      </c>
    </row>
    <row r="354" spans="1:22" ht="16.5" customHeight="1" x14ac:dyDescent="0.25">
      <c r="A354" s="41" t="s">
        <v>2907</v>
      </c>
      <c r="B354" s="40" t="s">
        <v>16</v>
      </c>
      <c r="C354" s="40" t="s">
        <v>3111</v>
      </c>
      <c r="D354" s="40" t="s">
        <v>3112</v>
      </c>
      <c r="E354" s="38" t="s">
        <v>304</v>
      </c>
      <c r="F354" s="39" t="s">
        <v>1422</v>
      </c>
      <c r="G354" s="40" t="s">
        <v>2685</v>
      </c>
      <c r="H354" s="41"/>
      <c r="I354" s="41" t="s">
        <v>7</v>
      </c>
      <c r="J354" s="40">
        <v>26110</v>
      </c>
      <c r="K354" s="40" t="s">
        <v>1978</v>
      </c>
      <c r="L354" s="40" t="s">
        <v>1998</v>
      </c>
      <c r="M354" s="40"/>
      <c r="N354" s="40"/>
      <c r="O354" s="40"/>
      <c r="P354" s="42" t="s">
        <v>305</v>
      </c>
      <c r="Q354" s="43" t="s">
        <v>2342</v>
      </c>
      <c r="R354" s="44" t="s">
        <v>1847</v>
      </c>
      <c r="S354" s="42">
        <v>689724656</v>
      </c>
      <c r="U354" s="28" t="str">
        <f t="shared" si="10"/>
        <v xml:space="preserve">STE JALLE E.P.PU </v>
      </c>
      <c r="V354" s="25" t="str">
        <f t="shared" si="11"/>
        <v>0402W</v>
      </c>
    </row>
    <row r="355" spans="1:22" ht="16.5" customHeight="1" x14ac:dyDescent="0.25">
      <c r="A355" s="41" t="s">
        <v>1592</v>
      </c>
      <c r="B355" s="40" t="s">
        <v>16</v>
      </c>
      <c r="C355" s="40" t="s">
        <v>3111</v>
      </c>
      <c r="D355" s="40" t="s">
        <v>3112</v>
      </c>
      <c r="E355" s="38" t="s">
        <v>1032</v>
      </c>
      <c r="F355" s="39" t="s">
        <v>1420</v>
      </c>
      <c r="G355" s="40" t="s">
        <v>2685</v>
      </c>
      <c r="H355" s="41"/>
      <c r="I355" s="41" t="s">
        <v>1033</v>
      </c>
      <c r="J355" s="40">
        <v>26790</v>
      </c>
      <c r="K355" s="40">
        <v>0</v>
      </c>
      <c r="L355" s="40"/>
      <c r="M355" s="40"/>
      <c r="N355" s="40"/>
      <c r="O355" s="40"/>
      <c r="P355" s="42" t="s">
        <v>1035</v>
      </c>
      <c r="Q355" s="43" t="s">
        <v>2354</v>
      </c>
      <c r="R355" s="44" t="s">
        <v>1848</v>
      </c>
      <c r="S355" s="42">
        <v>687393033</v>
      </c>
      <c r="U355" s="28" t="str">
        <f t="shared" si="10"/>
        <v xml:space="preserve">SUZE-LA-ROUSSE E.M.PU </v>
      </c>
      <c r="V355" s="25" t="str">
        <f t="shared" si="11"/>
        <v>1041R</v>
      </c>
    </row>
    <row r="356" spans="1:22" ht="16.5" customHeight="1" x14ac:dyDescent="0.25">
      <c r="A356" s="41" t="s">
        <v>1592</v>
      </c>
      <c r="B356" s="40" t="s">
        <v>16</v>
      </c>
      <c r="C356" s="40" t="s">
        <v>3111</v>
      </c>
      <c r="D356" s="40" t="s">
        <v>3112</v>
      </c>
      <c r="E356" s="38" t="s">
        <v>1036</v>
      </c>
      <c r="F356" s="39" t="s">
        <v>1421</v>
      </c>
      <c r="G356" s="40" t="s">
        <v>2685</v>
      </c>
      <c r="H356" s="41"/>
      <c r="I356" s="41" t="s">
        <v>1033</v>
      </c>
      <c r="J356" s="40">
        <v>26790</v>
      </c>
      <c r="K356" s="40">
        <v>0</v>
      </c>
      <c r="L356" s="40"/>
      <c r="M356" s="40">
        <v>1</v>
      </c>
      <c r="N356" s="40"/>
      <c r="O356" s="40"/>
      <c r="P356" s="42" t="s">
        <v>1037</v>
      </c>
      <c r="Q356" s="43" t="s">
        <v>2353</v>
      </c>
      <c r="R356" s="44" t="s">
        <v>1593</v>
      </c>
      <c r="S356" s="42" t="s">
        <v>2850</v>
      </c>
      <c r="U356" s="28" t="str">
        <f t="shared" si="10"/>
        <v xml:space="preserve">SUZE-LA-ROUSSE E.E.PU </v>
      </c>
      <c r="V356" s="25" t="str">
        <f t="shared" si="11"/>
        <v>1042S</v>
      </c>
    </row>
    <row r="357" spans="1:22" ht="16.5" customHeight="1" x14ac:dyDescent="0.25">
      <c r="A357" s="41" t="s">
        <v>1661</v>
      </c>
      <c r="B357" s="40" t="s">
        <v>9</v>
      </c>
      <c r="C357" s="40" t="s">
        <v>3107</v>
      </c>
      <c r="D357" s="40" t="s">
        <v>3108</v>
      </c>
      <c r="E357" s="38" t="s">
        <v>364</v>
      </c>
      <c r="F357" s="39" t="s">
        <v>1421</v>
      </c>
      <c r="G357" s="40" t="s">
        <v>2685</v>
      </c>
      <c r="H357" s="41"/>
      <c r="I357" s="41" t="s">
        <v>2782</v>
      </c>
      <c r="J357" s="40">
        <v>26400</v>
      </c>
      <c r="K357" s="40" t="s">
        <v>1982</v>
      </c>
      <c r="L357" s="40" t="s">
        <v>1998</v>
      </c>
      <c r="M357" s="40"/>
      <c r="N357" s="40"/>
      <c r="O357" s="40"/>
      <c r="P357" s="42" t="s">
        <v>2912</v>
      </c>
      <c r="Q357" s="43" t="s">
        <v>2352</v>
      </c>
      <c r="R357" s="44" t="s">
        <v>1849</v>
      </c>
      <c r="S357" s="42">
        <v>781913858</v>
      </c>
      <c r="U357" s="28" t="str">
        <f t="shared" si="10"/>
        <v xml:space="preserve">SUZE-SUR-CREST E.E.PU </v>
      </c>
      <c r="V357" s="25" t="str">
        <f t="shared" si="11"/>
        <v>0463M</v>
      </c>
    </row>
    <row r="358" spans="1:22" ht="16.5" customHeight="1" x14ac:dyDescent="0.25">
      <c r="A358" s="41" t="s">
        <v>3120</v>
      </c>
      <c r="B358" s="40" t="s">
        <v>1526</v>
      </c>
      <c r="C358" s="40" t="s">
        <v>3116</v>
      </c>
      <c r="D358" s="40" t="s">
        <v>3108</v>
      </c>
      <c r="E358" s="38" t="s">
        <v>365</v>
      </c>
      <c r="F358" s="39" t="s">
        <v>1421</v>
      </c>
      <c r="G358" s="40" t="s">
        <v>2685</v>
      </c>
      <c r="H358" s="41" t="s">
        <v>147</v>
      </c>
      <c r="I358" s="41" t="s">
        <v>366</v>
      </c>
      <c r="J358" s="40">
        <v>26600</v>
      </c>
      <c r="K358" s="40">
        <v>0</v>
      </c>
      <c r="L358" s="40"/>
      <c r="M358" s="40"/>
      <c r="N358" s="40"/>
      <c r="O358" s="40"/>
      <c r="P358" s="42" t="s">
        <v>367</v>
      </c>
      <c r="Q358" s="43" t="s">
        <v>2356</v>
      </c>
      <c r="R358" s="44" t="s">
        <v>1594</v>
      </c>
      <c r="S358" s="42">
        <v>638844171</v>
      </c>
      <c r="U358" s="28" t="str">
        <f t="shared" si="10"/>
        <v>TAIN L'HERMITAGE E.E.PU JULES VERNE</v>
      </c>
      <c r="V358" s="25" t="str">
        <f t="shared" si="11"/>
        <v>0464N</v>
      </c>
    </row>
    <row r="359" spans="1:22" ht="16.5" customHeight="1" x14ac:dyDescent="0.25">
      <c r="A359" s="41" t="s">
        <v>3120</v>
      </c>
      <c r="B359" s="40" t="s">
        <v>1526</v>
      </c>
      <c r="C359" s="40" t="s">
        <v>3116</v>
      </c>
      <c r="D359" s="40" t="s">
        <v>3108</v>
      </c>
      <c r="E359" s="38" t="s">
        <v>368</v>
      </c>
      <c r="F359" s="39" t="s">
        <v>1421</v>
      </c>
      <c r="G359" s="40" t="s">
        <v>2685</v>
      </c>
      <c r="H359" s="41" t="s">
        <v>10</v>
      </c>
      <c r="I359" s="41" t="s">
        <v>369</v>
      </c>
      <c r="J359" s="40">
        <v>26600</v>
      </c>
      <c r="K359" s="40">
        <v>0</v>
      </c>
      <c r="L359" s="40"/>
      <c r="M359" s="40"/>
      <c r="N359" s="40"/>
      <c r="O359" s="40"/>
      <c r="P359" s="42" t="s">
        <v>370</v>
      </c>
      <c r="Q359" s="43" t="s">
        <v>2355</v>
      </c>
      <c r="R359" s="44" t="s">
        <v>1850</v>
      </c>
      <c r="S359" s="42">
        <v>681638184</v>
      </c>
      <c r="U359" s="28" t="str">
        <f t="shared" si="10"/>
        <v>TAIN L'HERMITAGE E.E.PU JEAN MOULIN</v>
      </c>
      <c r="V359" s="25" t="str">
        <f t="shared" si="11"/>
        <v>0465P</v>
      </c>
    </row>
    <row r="360" spans="1:22" ht="16.5" customHeight="1" x14ac:dyDescent="0.25">
      <c r="A360" s="41" t="s">
        <v>3120</v>
      </c>
      <c r="B360" s="40" t="s">
        <v>1526</v>
      </c>
      <c r="C360" s="40" t="s">
        <v>3116</v>
      </c>
      <c r="D360" s="40" t="s">
        <v>3108</v>
      </c>
      <c r="E360" s="38" t="s">
        <v>632</v>
      </c>
      <c r="F360" s="39" t="s">
        <v>1420</v>
      </c>
      <c r="G360" s="40" t="s">
        <v>2685</v>
      </c>
      <c r="H360" s="41" t="s">
        <v>147</v>
      </c>
      <c r="I360" s="41" t="s">
        <v>1404</v>
      </c>
      <c r="J360" s="40">
        <v>26600</v>
      </c>
      <c r="K360" s="40">
        <v>0</v>
      </c>
      <c r="L360" s="40"/>
      <c r="M360" s="40"/>
      <c r="N360" s="40"/>
      <c r="O360" s="40"/>
      <c r="P360" s="42" t="s">
        <v>634</v>
      </c>
      <c r="Q360" s="43" t="s">
        <v>2358</v>
      </c>
      <c r="R360" s="38" t="s">
        <v>2478</v>
      </c>
      <c r="S360" s="46" t="s">
        <v>2479</v>
      </c>
      <c r="U360" s="28" t="str">
        <f t="shared" si="10"/>
        <v>TAIN L'HERMITAGE E.M.PU JULES VERNE</v>
      </c>
      <c r="V360" s="25" t="str">
        <f t="shared" si="11"/>
        <v>0642G</v>
      </c>
    </row>
    <row r="361" spans="1:22" ht="16.5" customHeight="1" x14ac:dyDescent="0.25">
      <c r="A361" s="41" t="s">
        <v>3120</v>
      </c>
      <c r="B361" s="40" t="s">
        <v>1526</v>
      </c>
      <c r="C361" s="40" t="s">
        <v>3116</v>
      </c>
      <c r="D361" s="40" t="s">
        <v>3108</v>
      </c>
      <c r="E361" s="38" t="s">
        <v>1045</v>
      </c>
      <c r="F361" s="39" t="s">
        <v>1420</v>
      </c>
      <c r="G361" s="40" t="s">
        <v>2685</v>
      </c>
      <c r="H361" s="41" t="s">
        <v>10</v>
      </c>
      <c r="I361" s="41" t="s">
        <v>1412</v>
      </c>
      <c r="J361" s="40">
        <v>26600</v>
      </c>
      <c r="K361" s="40">
        <v>0</v>
      </c>
      <c r="L361" s="40"/>
      <c r="M361" s="40"/>
      <c r="N361" s="40"/>
      <c r="O361" s="40"/>
      <c r="P361" s="42" t="s">
        <v>1046</v>
      </c>
      <c r="Q361" s="43" t="s">
        <v>2357</v>
      </c>
      <c r="R361" s="44" t="s">
        <v>1851</v>
      </c>
      <c r="S361" s="42">
        <v>689333392</v>
      </c>
      <c r="U361" s="28" t="str">
        <f t="shared" si="10"/>
        <v>TAIN L'HERMITAGE E.M.PU JEAN MOULIN</v>
      </c>
      <c r="V361" s="25" t="str">
        <f t="shared" si="11"/>
        <v>1107M</v>
      </c>
    </row>
    <row r="362" spans="1:22" ht="16.5" customHeight="1" x14ac:dyDescent="0.25">
      <c r="A362" s="41" t="s">
        <v>1334</v>
      </c>
      <c r="B362" s="40" t="s">
        <v>113</v>
      </c>
      <c r="C362" s="40" t="s">
        <v>3110</v>
      </c>
      <c r="D362" s="40" t="s">
        <v>3108</v>
      </c>
      <c r="E362" s="38" t="s">
        <v>1331</v>
      </c>
      <c r="F362" s="39" t="s">
        <v>1422</v>
      </c>
      <c r="G362" s="40" t="s">
        <v>2685</v>
      </c>
      <c r="H362" s="41" t="s">
        <v>1332</v>
      </c>
      <c r="I362" s="41" t="s">
        <v>1333</v>
      </c>
      <c r="J362" s="40">
        <v>26770</v>
      </c>
      <c r="K362" s="40">
        <v>0</v>
      </c>
      <c r="L362" s="40"/>
      <c r="M362" s="40"/>
      <c r="N362" s="40"/>
      <c r="O362" s="40"/>
      <c r="P362" s="42" t="s">
        <v>1335</v>
      </c>
      <c r="Q362" s="43" t="s">
        <v>2359</v>
      </c>
      <c r="R362" s="44" t="s">
        <v>1852</v>
      </c>
      <c r="S362" s="42">
        <v>617916519</v>
      </c>
      <c r="U362" s="28" t="str">
        <f t="shared" si="10"/>
        <v>TAULIGNAN E.P.PU PRADOU</v>
      </c>
      <c r="V362" s="25" t="str">
        <f t="shared" si="11"/>
        <v>1375D</v>
      </c>
    </row>
    <row r="363" spans="1:22" ht="16.5" customHeight="1" x14ac:dyDescent="0.25">
      <c r="A363" s="41" t="s">
        <v>1360</v>
      </c>
      <c r="B363" s="40" t="s">
        <v>43</v>
      </c>
      <c r="C363" s="40" t="s">
        <v>3115</v>
      </c>
      <c r="D363" s="40" t="s">
        <v>3108</v>
      </c>
      <c r="E363" s="38" t="s">
        <v>1359</v>
      </c>
      <c r="F363" s="39" t="s">
        <v>1421</v>
      </c>
      <c r="G363" s="40" t="s">
        <v>2685</v>
      </c>
      <c r="H363" s="41"/>
      <c r="I363" s="41" t="s">
        <v>2761</v>
      </c>
      <c r="J363" s="40">
        <v>26390</v>
      </c>
      <c r="K363" s="40" t="s">
        <v>1979</v>
      </c>
      <c r="L363" s="40" t="s">
        <v>1998</v>
      </c>
      <c r="M363" s="40"/>
      <c r="N363" s="40"/>
      <c r="O363" s="40"/>
      <c r="P363" s="42" t="s">
        <v>1361</v>
      </c>
      <c r="Q363" s="43" t="s">
        <v>2360</v>
      </c>
      <c r="R363" s="38" t="s">
        <v>1743</v>
      </c>
      <c r="S363" s="42" t="s">
        <v>2471</v>
      </c>
      <c r="U363" s="28" t="str">
        <f t="shared" si="10"/>
        <v xml:space="preserve">TERSANNE E.E.PU </v>
      </c>
      <c r="V363" s="25" t="str">
        <f t="shared" si="11"/>
        <v>1456S</v>
      </c>
    </row>
    <row r="364" spans="1:22" ht="16.5" customHeight="1" x14ac:dyDescent="0.25">
      <c r="A364" s="41" t="s">
        <v>376</v>
      </c>
      <c r="B364" s="40" t="s">
        <v>1527</v>
      </c>
      <c r="C364" s="40" t="s">
        <v>3113</v>
      </c>
      <c r="D364" s="40" t="s">
        <v>3108</v>
      </c>
      <c r="E364" s="38" t="s">
        <v>375</v>
      </c>
      <c r="F364" s="39" t="s">
        <v>1421</v>
      </c>
      <c r="G364" s="40" t="s">
        <v>2685</v>
      </c>
      <c r="H364" s="41"/>
      <c r="I364" s="41" t="s">
        <v>7</v>
      </c>
      <c r="J364" s="40">
        <v>26750</v>
      </c>
      <c r="K364" s="40">
        <v>0</v>
      </c>
      <c r="L364" s="40"/>
      <c r="M364" s="40"/>
      <c r="N364" s="40"/>
      <c r="O364" s="40"/>
      <c r="P364" s="42" t="s">
        <v>377</v>
      </c>
      <c r="Q364" s="43" t="s">
        <v>2361</v>
      </c>
      <c r="R364" s="38" t="s">
        <v>2465</v>
      </c>
      <c r="S364" s="45" t="s">
        <v>2466</v>
      </c>
      <c r="U364" s="28" t="str">
        <f t="shared" si="10"/>
        <v xml:space="preserve">TRIORS E.E.PU </v>
      </c>
      <c r="V364" s="25" t="str">
        <f t="shared" si="11"/>
        <v>0474Z</v>
      </c>
    </row>
    <row r="365" spans="1:22" ht="16.5" customHeight="1" x14ac:dyDescent="0.25">
      <c r="A365" s="41" t="s">
        <v>835</v>
      </c>
      <c r="B365" s="40" t="s">
        <v>16</v>
      </c>
      <c r="C365" s="40" t="s">
        <v>3111</v>
      </c>
      <c r="D365" s="40" t="s">
        <v>3112</v>
      </c>
      <c r="E365" s="38" t="s">
        <v>834</v>
      </c>
      <c r="F365" s="39" t="s">
        <v>1420</v>
      </c>
      <c r="G365" s="40" t="s">
        <v>2685</v>
      </c>
      <c r="H365" s="41"/>
      <c r="I365" s="41" t="s">
        <v>2784</v>
      </c>
      <c r="J365" s="40">
        <v>26790</v>
      </c>
      <c r="K365" s="40">
        <v>0</v>
      </c>
      <c r="L365" s="40"/>
      <c r="M365" s="40"/>
      <c r="N365" s="40"/>
      <c r="O365" s="40"/>
      <c r="P365" s="42" t="s">
        <v>836</v>
      </c>
      <c r="Q365" s="43" t="s">
        <v>2362</v>
      </c>
      <c r="R365" s="44" t="s">
        <v>1854</v>
      </c>
      <c r="S365" s="42" t="s">
        <v>2851</v>
      </c>
      <c r="U365" s="28" t="str">
        <f t="shared" si="10"/>
        <v xml:space="preserve">TULETTE E.M.PU </v>
      </c>
      <c r="V365" s="25" t="str">
        <f t="shared" si="11"/>
        <v>0862W</v>
      </c>
    </row>
    <row r="366" spans="1:22" ht="16.5" customHeight="1" x14ac:dyDescent="0.25">
      <c r="A366" s="41" t="s">
        <v>835</v>
      </c>
      <c r="B366" s="40" t="s">
        <v>16</v>
      </c>
      <c r="C366" s="40" t="s">
        <v>3111</v>
      </c>
      <c r="D366" s="40" t="s">
        <v>3112</v>
      </c>
      <c r="E366" s="38" t="s">
        <v>855</v>
      </c>
      <c r="F366" s="39" t="s">
        <v>1421</v>
      </c>
      <c r="G366" s="40" t="s">
        <v>2685</v>
      </c>
      <c r="H366" s="41"/>
      <c r="I366" s="41" t="s">
        <v>2785</v>
      </c>
      <c r="J366" s="40">
        <v>26790</v>
      </c>
      <c r="K366" s="40">
        <v>0</v>
      </c>
      <c r="L366" s="40"/>
      <c r="M366" s="40"/>
      <c r="N366" s="40"/>
      <c r="O366" s="40"/>
      <c r="P366" s="42" t="s">
        <v>856</v>
      </c>
      <c r="Q366" s="43" t="s">
        <v>2363</v>
      </c>
      <c r="R366" s="44" t="s">
        <v>1595</v>
      </c>
      <c r="S366" s="42">
        <v>623568552</v>
      </c>
      <c r="U366" s="28" t="str">
        <f t="shared" si="10"/>
        <v xml:space="preserve">TULETTE E.E.PU </v>
      </c>
      <c r="V366" s="25" t="str">
        <f t="shared" si="11"/>
        <v>0892D</v>
      </c>
    </row>
    <row r="367" spans="1:22" ht="16.5" customHeight="1" x14ac:dyDescent="0.25">
      <c r="A367" s="41" t="s">
        <v>380</v>
      </c>
      <c r="B367" s="40" t="s">
        <v>1523</v>
      </c>
      <c r="C367" s="40" t="s">
        <v>3109</v>
      </c>
      <c r="D367" s="40" t="s">
        <v>3108</v>
      </c>
      <c r="E367" s="38" t="s">
        <v>378</v>
      </c>
      <c r="F367" s="39" t="s">
        <v>1421</v>
      </c>
      <c r="G367" s="40" t="s">
        <v>2685</v>
      </c>
      <c r="H367" s="41"/>
      <c r="I367" s="41" t="s">
        <v>379</v>
      </c>
      <c r="J367" s="40">
        <v>26120</v>
      </c>
      <c r="K367" s="40">
        <v>0</v>
      </c>
      <c r="L367" s="40"/>
      <c r="M367" s="40"/>
      <c r="N367" s="40"/>
      <c r="O367" s="40"/>
      <c r="P367" s="42" t="s">
        <v>381</v>
      </c>
      <c r="Q367" s="43" t="s">
        <v>2364</v>
      </c>
      <c r="R367" s="44" t="s">
        <v>1855</v>
      </c>
      <c r="S367" s="42">
        <v>627065701</v>
      </c>
      <c r="U367" s="28" t="str">
        <f t="shared" si="10"/>
        <v xml:space="preserve">UPIE E.E.PU </v>
      </c>
      <c r="V367" s="25" t="str">
        <f t="shared" si="11"/>
        <v>0479E</v>
      </c>
    </row>
    <row r="368" spans="1:22" ht="16.5" customHeight="1" x14ac:dyDescent="0.25">
      <c r="A368" s="41" t="s">
        <v>380</v>
      </c>
      <c r="B368" s="40" t="s">
        <v>1523</v>
      </c>
      <c r="C368" s="40" t="s">
        <v>3109</v>
      </c>
      <c r="D368" s="40" t="s">
        <v>3108</v>
      </c>
      <c r="E368" s="38" t="s">
        <v>1159</v>
      </c>
      <c r="F368" s="39" t="s">
        <v>1420</v>
      </c>
      <c r="G368" s="40" t="s">
        <v>2685</v>
      </c>
      <c r="H368" s="41"/>
      <c r="I368" s="41" t="s">
        <v>379</v>
      </c>
      <c r="J368" s="40">
        <v>26120</v>
      </c>
      <c r="K368" s="40">
        <v>0</v>
      </c>
      <c r="L368" s="40"/>
      <c r="M368" s="40"/>
      <c r="N368" s="40"/>
      <c r="O368" s="40"/>
      <c r="P368" s="42" t="s">
        <v>1160</v>
      </c>
      <c r="Q368" s="43" t="s">
        <v>2365</v>
      </c>
      <c r="R368" s="44" t="s">
        <v>2833</v>
      </c>
      <c r="S368" s="42" t="s">
        <v>2834</v>
      </c>
      <c r="U368" s="28" t="str">
        <f t="shared" si="10"/>
        <v xml:space="preserve">UPIE E.M.PU </v>
      </c>
      <c r="V368" s="25" t="str">
        <f t="shared" si="11"/>
        <v>1202R</v>
      </c>
    </row>
    <row r="369" spans="1:22" ht="16.5" customHeight="1" x14ac:dyDescent="0.25">
      <c r="A369" s="41" t="s">
        <v>384</v>
      </c>
      <c r="B369" s="40" t="s">
        <v>9</v>
      </c>
      <c r="C369" s="40" t="s">
        <v>3107</v>
      </c>
      <c r="D369" s="40" t="s">
        <v>3108</v>
      </c>
      <c r="E369" s="38" t="s">
        <v>382</v>
      </c>
      <c r="F369" s="39" t="s">
        <v>1422</v>
      </c>
      <c r="G369" s="40" t="s">
        <v>2685</v>
      </c>
      <c r="H369" s="41"/>
      <c r="I369" s="41" t="s">
        <v>383</v>
      </c>
      <c r="J369" s="40">
        <v>26310</v>
      </c>
      <c r="K369" s="40">
        <v>0</v>
      </c>
      <c r="L369" s="40"/>
      <c r="M369" s="40"/>
      <c r="N369" s="40"/>
      <c r="O369" s="40"/>
      <c r="P369" s="42" t="s">
        <v>385</v>
      </c>
      <c r="Q369" s="43" t="s">
        <v>2366</v>
      </c>
      <c r="R369" s="44" t="s">
        <v>1856</v>
      </c>
      <c r="S369" s="42">
        <v>635130889</v>
      </c>
      <c r="U369" s="28" t="str">
        <f t="shared" si="10"/>
        <v xml:space="preserve">VALDROME E.P.PU </v>
      </c>
      <c r="V369" s="25" t="str">
        <f t="shared" si="11"/>
        <v>0481G</v>
      </c>
    </row>
    <row r="370" spans="1:22" ht="16.5" customHeight="1" x14ac:dyDescent="0.25">
      <c r="A370" s="41" t="s">
        <v>140</v>
      </c>
      <c r="B370" s="40" t="s">
        <v>1555</v>
      </c>
      <c r="C370" s="40" t="s">
        <v>3117</v>
      </c>
      <c r="D370" s="40" t="s">
        <v>3112</v>
      </c>
      <c r="E370" s="38" t="s">
        <v>137</v>
      </c>
      <c r="F370" s="39" t="s">
        <v>1991</v>
      </c>
      <c r="G370" s="40" t="s">
        <v>2685</v>
      </c>
      <c r="H370" s="41" t="s">
        <v>138</v>
      </c>
      <c r="I370" s="41" t="s">
        <v>139</v>
      </c>
      <c r="J370" s="40">
        <v>26000</v>
      </c>
      <c r="K370" s="40">
        <v>0</v>
      </c>
      <c r="L370" s="40"/>
      <c r="M370" s="40"/>
      <c r="N370" s="40"/>
      <c r="O370" s="40"/>
      <c r="P370" s="42" t="s">
        <v>141</v>
      </c>
      <c r="Q370" s="43" t="s">
        <v>2368</v>
      </c>
      <c r="R370" s="44" t="s">
        <v>1600</v>
      </c>
      <c r="S370" s="42">
        <v>688933539</v>
      </c>
      <c r="U370" s="28" t="str">
        <f t="shared" si="10"/>
        <v>VALENCE E.E.A. LEO LAGRANGE (Application)</v>
      </c>
      <c r="V370" s="25" t="str">
        <f t="shared" si="11"/>
        <v>0242X</v>
      </c>
    </row>
    <row r="371" spans="1:22" ht="16.5" customHeight="1" x14ac:dyDescent="0.25">
      <c r="A371" s="41" t="s">
        <v>140</v>
      </c>
      <c r="B371" s="40" t="s">
        <v>1555</v>
      </c>
      <c r="C371" s="40" t="s">
        <v>3117</v>
      </c>
      <c r="D371" s="40" t="s">
        <v>3112</v>
      </c>
      <c r="E371" s="38" t="s">
        <v>142</v>
      </c>
      <c r="F371" s="39" t="s">
        <v>1420</v>
      </c>
      <c r="G371" s="40" t="s">
        <v>2685</v>
      </c>
      <c r="H371" s="41" t="s">
        <v>143</v>
      </c>
      <c r="I371" s="41" t="s">
        <v>144</v>
      </c>
      <c r="J371" s="40">
        <v>26000</v>
      </c>
      <c r="K371" s="40">
        <v>0</v>
      </c>
      <c r="L371" s="40"/>
      <c r="M371" s="40"/>
      <c r="N371" s="40"/>
      <c r="O371" s="40"/>
      <c r="P371" s="42" t="s">
        <v>145</v>
      </c>
      <c r="Q371" s="43" t="s">
        <v>2396</v>
      </c>
      <c r="R371" s="44" t="s">
        <v>1601</v>
      </c>
      <c r="S371" s="42" t="s">
        <v>1524</v>
      </c>
      <c r="U371" s="28" t="str">
        <f t="shared" si="10"/>
        <v>VALENCE E.M.PU LEO LAGRANGE</v>
      </c>
      <c r="V371" s="25" t="str">
        <f t="shared" si="11"/>
        <v>0245A</v>
      </c>
    </row>
    <row r="372" spans="1:22" ht="16.5" customHeight="1" x14ac:dyDescent="0.25">
      <c r="A372" s="41" t="s">
        <v>140</v>
      </c>
      <c r="B372" s="40" t="s">
        <v>1555</v>
      </c>
      <c r="C372" s="40" t="s">
        <v>3117</v>
      </c>
      <c r="D372" s="40" t="s">
        <v>3112</v>
      </c>
      <c r="E372" s="38" t="s">
        <v>386</v>
      </c>
      <c r="F372" s="39" t="s">
        <v>1422</v>
      </c>
      <c r="G372" s="40" t="s">
        <v>2685</v>
      </c>
      <c r="H372" s="41" t="s">
        <v>387</v>
      </c>
      <c r="I372" s="41" t="s">
        <v>388</v>
      </c>
      <c r="J372" s="40">
        <v>26000</v>
      </c>
      <c r="K372" s="40">
        <v>0</v>
      </c>
      <c r="L372" s="40"/>
      <c r="M372" s="40"/>
      <c r="N372" s="40"/>
      <c r="O372" s="40"/>
      <c r="P372" s="42" t="s">
        <v>389</v>
      </c>
      <c r="Q372" s="43" t="s">
        <v>2378</v>
      </c>
      <c r="R372" s="44" t="s">
        <v>1874</v>
      </c>
      <c r="S372" s="42">
        <v>665045910</v>
      </c>
      <c r="U372" s="28" t="str">
        <f t="shared" si="10"/>
        <v>VALENCE E.P.PU KERGOMARD RECAMIER</v>
      </c>
      <c r="V372" s="25" t="str">
        <f t="shared" si="11"/>
        <v>0483J</v>
      </c>
    </row>
    <row r="373" spans="1:22" ht="16.5" customHeight="1" x14ac:dyDescent="0.25">
      <c r="A373" s="41" t="s">
        <v>140</v>
      </c>
      <c r="B373" s="40" t="s">
        <v>1555</v>
      </c>
      <c r="C373" s="40" t="s">
        <v>3117</v>
      </c>
      <c r="D373" s="40" t="s">
        <v>3112</v>
      </c>
      <c r="E373" s="38" t="s">
        <v>390</v>
      </c>
      <c r="F373" s="39" t="s">
        <v>1421</v>
      </c>
      <c r="G373" s="40" t="s">
        <v>2685</v>
      </c>
      <c r="H373" s="41" t="s">
        <v>1411</v>
      </c>
      <c r="I373" s="41" t="s">
        <v>391</v>
      </c>
      <c r="J373" s="40">
        <v>26000</v>
      </c>
      <c r="K373" s="40">
        <v>0</v>
      </c>
      <c r="L373" s="40"/>
      <c r="M373" s="40"/>
      <c r="N373" s="40"/>
      <c r="O373" s="40"/>
      <c r="P373" s="42" t="s">
        <v>392</v>
      </c>
      <c r="Q373" s="43" t="s">
        <v>2387</v>
      </c>
      <c r="R373" s="38" t="s">
        <v>1602</v>
      </c>
      <c r="S373" s="42" t="s">
        <v>2485</v>
      </c>
      <c r="U373" s="28" t="str">
        <f t="shared" si="10"/>
        <v>VALENCE E.E.PU SOPHIE CONDORCET</v>
      </c>
      <c r="V373" s="25" t="str">
        <f t="shared" si="11"/>
        <v>0484K</v>
      </c>
    </row>
    <row r="374" spans="1:22" ht="16.5" customHeight="1" x14ac:dyDescent="0.25">
      <c r="A374" s="41" t="s">
        <v>140</v>
      </c>
      <c r="B374" s="40" t="s">
        <v>1555</v>
      </c>
      <c r="C374" s="40" t="s">
        <v>3117</v>
      </c>
      <c r="D374" s="40" t="s">
        <v>3112</v>
      </c>
      <c r="E374" s="38" t="s">
        <v>393</v>
      </c>
      <c r="F374" s="39" t="s">
        <v>1991</v>
      </c>
      <c r="G374" s="40" t="s">
        <v>2685</v>
      </c>
      <c r="H374" s="41" t="s">
        <v>1990</v>
      </c>
      <c r="I374" s="41" t="s">
        <v>394</v>
      </c>
      <c r="J374" s="40">
        <v>26000</v>
      </c>
      <c r="K374" s="40">
        <v>0</v>
      </c>
      <c r="L374" s="40"/>
      <c r="M374" s="40"/>
      <c r="N374" s="40"/>
      <c r="O374" s="40"/>
      <c r="P374" s="42" t="s">
        <v>395</v>
      </c>
      <c r="Q374" s="43" t="s">
        <v>2367</v>
      </c>
      <c r="R374" s="44" t="s">
        <v>1599</v>
      </c>
      <c r="S374" s="42">
        <v>769724766</v>
      </c>
      <c r="U374" s="28" t="str">
        <f t="shared" si="10"/>
        <v>VALENCE E.E.A. JEAN DE LA FONTAINE (Application)</v>
      </c>
      <c r="V374" s="25" t="str">
        <f t="shared" si="11"/>
        <v>0485L</v>
      </c>
    </row>
    <row r="375" spans="1:22" ht="16.5" customHeight="1" x14ac:dyDescent="0.25">
      <c r="A375" s="41" t="s">
        <v>140</v>
      </c>
      <c r="B375" s="40" t="s">
        <v>1555</v>
      </c>
      <c r="C375" s="40" t="s">
        <v>3117</v>
      </c>
      <c r="D375" s="40" t="s">
        <v>3112</v>
      </c>
      <c r="E375" s="38" t="s">
        <v>396</v>
      </c>
      <c r="F375" s="39" t="s">
        <v>1421</v>
      </c>
      <c r="G375" s="40" t="s">
        <v>2685</v>
      </c>
      <c r="H375" s="41" t="s">
        <v>397</v>
      </c>
      <c r="I375" s="41" t="s">
        <v>398</v>
      </c>
      <c r="J375" s="40">
        <v>26000</v>
      </c>
      <c r="K375" s="40">
        <v>0</v>
      </c>
      <c r="L375" s="40"/>
      <c r="M375" s="40"/>
      <c r="N375" s="40"/>
      <c r="O375" s="40"/>
      <c r="P375" s="42" t="s">
        <v>399</v>
      </c>
      <c r="Q375" s="43" t="s">
        <v>2375</v>
      </c>
      <c r="R375" s="44" t="s">
        <v>1598</v>
      </c>
      <c r="S375" s="42">
        <v>673803706</v>
      </c>
      <c r="U375" s="28" t="str">
        <f t="shared" si="10"/>
        <v>VALENCE E.E.PU ERNEST RENAN</v>
      </c>
      <c r="V375" s="25" t="str">
        <f t="shared" si="11"/>
        <v>0511P</v>
      </c>
    </row>
    <row r="376" spans="1:22" ht="16.5" customHeight="1" x14ac:dyDescent="0.25">
      <c r="A376" s="41" t="s">
        <v>140</v>
      </c>
      <c r="B376" s="40" t="s">
        <v>1555</v>
      </c>
      <c r="C376" s="40" t="s">
        <v>3117</v>
      </c>
      <c r="D376" s="40" t="s">
        <v>3112</v>
      </c>
      <c r="E376" s="38" t="s">
        <v>635</v>
      </c>
      <c r="F376" s="39" t="s">
        <v>1603</v>
      </c>
      <c r="G376" s="40" t="s">
        <v>2685</v>
      </c>
      <c r="H376" s="41" t="s">
        <v>1992</v>
      </c>
      <c r="I376" s="41" t="s">
        <v>636</v>
      </c>
      <c r="J376" s="40">
        <v>26000</v>
      </c>
      <c r="K376" s="40">
        <v>0</v>
      </c>
      <c r="L376" s="40"/>
      <c r="M376" s="40"/>
      <c r="N376" s="40"/>
      <c r="O376" s="40"/>
      <c r="P376" s="42" t="s">
        <v>637</v>
      </c>
      <c r="Q376" s="43" t="s">
        <v>2388</v>
      </c>
      <c r="R376" s="44" t="s">
        <v>1866</v>
      </c>
      <c r="S376" s="42">
        <v>612858159</v>
      </c>
      <c r="U376" s="28" t="str">
        <f t="shared" si="10"/>
        <v>VALENCE E.M.A. SOPHIE CONDORCET (Application)</v>
      </c>
      <c r="V376" s="25" t="str">
        <f t="shared" si="11"/>
        <v>0643H</v>
      </c>
    </row>
    <row r="377" spans="1:22" ht="16.5" customHeight="1" x14ac:dyDescent="0.2">
      <c r="A377" s="41" t="s">
        <v>140</v>
      </c>
      <c r="B377" s="40" t="s">
        <v>1555</v>
      </c>
      <c r="C377" s="40" t="s">
        <v>3117</v>
      </c>
      <c r="D377" s="40" t="s">
        <v>3112</v>
      </c>
      <c r="E377" s="38" t="s">
        <v>638</v>
      </c>
      <c r="F377" s="39" t="s">
        <v>1420</v>
      </c>
      <c r="G377" s="40" t="s">
        <v>2685</v>
      </c>
      <c r="H377" s="41" t="s">
        <v>639</v>
      </c>
      <c r="I377" s="41" t="s">
        <v>640</v>
      </c>
      <c r="J377" s="40">
        <v>26000</v>
      </c>
      <c r="K377" s="40">
        <v>0</v>
      </c>
      <c r="L377" s="40"/>
      <c r="M377" s="40"/>
      <c r="N377" s="40"/>
      <c r="O377" s="40"/>
      <c r="P377" s="42" t="s">
        <v>641</v>
      </c>
      <c r="Q377" s="43" t="s">
        <v>2399</v>
      </c>
      <c r="R377" s="44" t="s">
        <v>2933</v>
      </c>
      <c r="S377" s="42">
        <v>624534789</v>
      </c>
      <c r="T377" s="119" t="s">
        <v>3026</v>
      </c>
      <c r="U377" s="28" t="str">
        <f t="shared" si="10"/>
        <v>VALENCE E.M.PU MARCELLIN BERTHELOT</v>
      </c>
      <c r="V377" s="25" t="str">
        <f t="shared" si="11"/>
        <v>0645K</v>
      </c>
    </row>
    <row r="378" spans="1:22" ht="16.5" customHeight="1" x14ac:dyDescent="0.25">
      <c r="A378" s="41" t="s">
        <v>140</v>
      </c>
      <c r="B378" s="40" t="s">
        <v>1555</v>
      </c>
      <c r="C378" s="40" t="s">
        <v>3117</v>
      </c>
      <c r="D378" s="40" t="s">
        <v>3112</v>
      </c>
      <c r="E378" s="38" t="s">
        <v>642</v>
      </c>
      <c r="F378" s="39" t="s">
        <v>1420</v>
      </c>
      <c r="G378" s="40" t="s">
        <v>2685</v>
      </c>
      <c r="H378" s="41" t="s">
        <v>643</v>
      </c>
      <c r="I378" s="41" t="s">
        <v>644</v>
      </c>
      <c r="J378" s="40">
        <v>26000</v>
      </c>
      <c r="K378" s="40">
        <v>0</v>
      </c>
      <c r="L378" s="40"/>
      <c r="M378" s="40"/>
      <c r="N378" s="40"/>
      <c r="O378" s="40"/>
      <c r="P378" s="42" t="s">
        <v>645</v>
      </c>
      <c r="Q378" s="43" t="s">
        <v>2394</v>
      </c>
      <c r="R378" s="44" t="s">
        <v>1863</v>
      </c>
      <c r="S378" s="42">
        <v>617817207</v>
      </c>
      <c r="U378" s="28" t="str">
        <f t="shared" si="10"/>
        <v>VALENCE E.M.PU JEAN DE LA BRUYERE</v>
      </c>
      <c r="V378" s="25" t="str">
        <f t="shared" si="11"/>
        <v>0649P</v>
      </c>
    </row>
    <row r="379" spans="1:22" ht="16.5" customHeight="1" x14ac:dyDescent="0.25">
      <c r="A379" s="41" t="s">
        <v>140</v>
      </c>
      <c r="B379" s="40" t="s">
        <v>1555</v>
      </c>
      <c r="C379" s="40" t="s">
        <v>3117</v>
      </c>
      <c r="D379" s="40" t="s">
        <v>3112</v>
      </c>
      <c r="E379" s="38" t="s">
        <v>646</v>
      </c>
      <c r="F379" s="39" t="s">
        <v>1420</v>
      </c>
      <c r="G379" s="40" t="s">
        <v>2685</v>
      </c>
      <c r="H379" s="41" t="s">
        <v>647</v>
      </c>
      <c r="I379" s="41" t="s">
        <v>648</v>
      </c>
      <c r="J379" s="40">
        <v>26000</v>
      </c>
      <c r="K379" s="40">
        <v>0</v>
      </c>
      <c r="L379" s="40"/>
      <c r="M379" s="40"/>
      <c r="N379" s="40"/>
      <c r="O379" s="40"/>
      <c r="P379" s="42" t="s">
        <v>649</v>
      </c>
      <c r="Q379" s="43" t="s">
        <v>2392</v>
      </c>
      <c r="R379" s="44" t="s">
        <v>1867</v>
      </c>
      <c r="S379" s="42">
        <v>612153810</v>
      </c>
      <c r="U379" s="28" t="str">
        <f t="shared" si="10"/>
        <v>VALENCE E.M.PU CHAUFFOUR</v>
      </c>
      <c r="V379" s="25" t="str">
        <f t="shared" si="11"/>
        <v>0650R</v>
      </c>
    </row>
    <row r="380" spans="1:22" ht="16.5" customHeight="1" x14ac:dyDescent="0.25">
      <c r="A380" s="41" t="s">
        <v>140</v>
      </c>
      <c r="B380" s="40" t="s">
        <v>1555</v>
      </c>
      <c r="C380" s="40" t="s">
        <v>3117</v>
      </c>
      <c r="D380" s="40" t="s">
        <v>3112</v>
      </c>
      <c r="E380" s="38" t="s">
        <v>654</v>
      </c>
      <c r="F380" s="39" t="s">
        <v>1420</v>
      </c>
      <c r="G380" s="40" t="s">
        <v>2685</v>
      </c>
      <c r="H380" s="41" t="s">
        <v>425</v>
      </c>
      <c r="I380" s="41" t="s">
        <v>655</v>
      </c>
      <c r="J380" s="40">
        <v>26000</v>
      </c>
      <c r="K380" s="40">
        <v>0</v>
      </c>
      <c r="L380" s="40"/>
      <c r="M380" s="40"/>
      <c r="N380" s="40"/>
      <c r="O380" s="40"/>
      <c r="P380" s="42" t="s">
        <v>656</v>
      </c>
      <c r="Q380" s="43" t="s">
        <v>2398</v>
      </c>
      <c r="R380" s="44" t="s">
        <v>1868</v>
      </c>
      <c r="S380" s="42">
        <v>754811137</v>
      </c>
      <c r="U380" s="28" t="str">
        <f t="shared" si="10"/>
        <v>VALENCE E.M.PU LOUISE MICHEL</v>
      </c>
      <c r="V380" s="25" t="str">
        <f t="shared" si="11"/>
        <v>0656X</v>
      </c>
    </row>
    <row r="381" spans="1:22" ht="16.5" customHeight="1" x14ac:dyDescent="0.25">
      <c r="A381" s="41" t="s">
        <v>140</v>
      </c>
      <c r="B381" s="40" t="s">
        <v>1555</v>
      </c>
      <c r="C381" s="40" t="s">
        <v>3117</v>
      </c>
      <c r="D381" s="40" t="s">
        <v>3112</v>
      </c>
      <c r="E381" s="38" t="s">
        <v>1396</v>
      </c>
      <c r="F381" s="39" t="s">
        <v>1420</v>
      </c>
      <c r="G381" s="40" t="s">
        <v>2685</v>
      </c>
      <c r="H381" s="41" t="s">
        <v>1258</v>
      </c>
      <c r="I381" s="41" t="s">
        <v>1397</v>
      </c>
      <c r="J381" s="40">
        <v>25999</v>
      </c>
      <c r="K381" s="40">
        <v>0</v>
      </c>
      <c r="L381" s="40"/>
      <c r="M381" s="40"/>
      <c r="N381" s="40"/>
      <c r="O381" s="40" t="s">
        <v>1997</v>
      </c>
      <c r="P381" s="42">
        <v>475431445</v>
      </c>
      <c r="Q381" s="43" t="s">
        <v>2389</v>
      </c>
      <c r="R381" s="44" t="s">
        <v>1869</v>
      </c>
      <c r="S381" s="42">
        <v>646231056</v>
      </c>
      <c r="U381" s="28" t="str">
        <f t="shared" si="10"/>
        <v>VALENCE E.M.PU ALBERT BAYET</v>
      </c>
      <c r="V381" s="25" t="str">
        <f t="shared" si="11"/>
        <v>0657Y</v>
      </c>
    </row>
    <row r="382" spans="1:22" ht="16.5" customHeight="1" x14ac:dyDescent="0.25">
      <c r="A382" s="41" t="s">
        <v>140</v>
      </c>
      <c r="B382" s="40" t="s">
        <v>1555</v>
      </c>
      <c r="C382" s="40" t="s">
        <v>3117</v>
      </c>
      <c r="D382" s="40" t="s">
        <v>3112</v>
      </c>
      <c r="E382" s="38" t="s">
        <v>657</v>
      </c>
      <c r="F382" s="39" t="s">
        <v>1420</v>
      </c>
      <c r="G382" s="40" t="s">
        <v>2685</v>
      </c>
      <c r="H382" s="41" t="s">
        <v>658</v>
      </c>
      <c r="I382" s="41" t="s">
        <v>659</v>
      </c>
      <c r="J382" s="40">
        <v>26000</v>
      </c>
      <c r="K382" s="40">
        <v>0</v>
      </c>
      <c r="L382" s="40"/>
      <c r="M382" s="40"/>
      <c r="N382" s="40"/>
      <c r="O382" s="40"/>
      <c r="P382" s="42" t="s">
        <v>660</v>
      </c>
      <c r="Q382" s="43" t="s">
        <v>2404</v>
      </c>
      <c r="R382" s="44" t="s">
        <v>1864</v>
      </c>
      <c r="S382" s="42">
        <v>678056308</v>
      </c>
      <c r="U382" s="28" t="str">
        <f t="shared" si="10"/>
        <v>VALENCE E.M.PU ROMAIN ROLLAND</v>
      </c>
      <c r="V382" s="25" t="str">
        <f t="shared" si="11"/>
        <v>0658Z</v>
      </c>
    </row>
    <row r="383" spans="1:22" ht="31.5" x14ac:dyDescent="0.25">
      <c r="A383" s="41" t="s">
        <v>140</v>
      </c>
      <c r="B383" s="40" t="s">
        <v>1555</v>
      </c>
      <c r="C383" s="40" t="s">
        <v>3117</v>
      </c>
      <c r="D383" s="40" t="s">
        <v>3112</v>
      </c>
      <c r="E383" s="38" t="s">
        <v>661</v>
      </c>
      <c r="F383" s="39" t="s">
        <v>1420</v>
      </c>
      <c r="G383" s="40" t="s">
        <v>2685</v>
      </c>
      <c r="H383" s="41" t="s">
        <v>662</v>
      </c>
      <c r="I383" s="41" t="s">
        <v>663</v>
      </c>
      <c r="J383" s="40">
        <v>26000</v>
      </c>
      <c r="K383" s="40">
        <v>0</v>
      </c>
      <c r="L383" s="40"/>
      <c r="M383" s="40"/>
      <c r="N383" s="40">
        <v>1</v>
      </c>
      <c r="O383" s="40" t="s">
        <v>3059</v>
      </c>
      <c r="P383" s="42" t="s">
        <v>664</v>
      </c>
      <c r="Q383" s="43" t="s">
        <v>2393</v>
      </c>
      <c r="R383" s="44" t="s">
        <v>1870</v>
      </c>
      <c r="S383" s="42">
        <v>610218527</v>
      </c>
      <c r="U383" s="28" t="str">
        <f t="shared" si="10"/>
        <v>VALENCE E.M.PU FERDINAND BUISSON</v>
      </c>
      <c r="V383" s="25" t="str">
        <f t="shared" si="11"/>
        <v>0660B</v>
      </c>
    </row>
    <row r="384" spans="1:22" ht="16.5" customHeight="1" x14ac:dyDescent="0.25">
      <c r="A384" s="41" t="s">
        <v>140</v>
      </c>
      <c r="B384" s="40" t="s">
        <v>1555</v>
      </c>
      <c r="C384" s="40" t="s">
        <v>3117</v>
      </c>
      <c r="D384" s="40" t="s">
        <v>3112</v>
      </c>
      <c r="E384" s="38" t="s">
        <v>795</v>
      </c>
      <c r="F384" s="39" t="s">
        <v>1420</v>
      </c>
      <c r="G384" s="40" t="s">
        <v>2685</v>
      </c>
      <c r="H384" s="41" t="s">
        <v>796</v>
      </c>
      <c r="I384" s="41" t="s">
        <v>797</v>
      </c>
      <c r="J384" s="40">
        <v>26000</v>
      </c>
      <c r="K384" s="40">
        <v>0</v>
      </c>
      <c r="L384" s="40"/>
      <c r="M384" s="40"/>
      <c r="N384" s="40"/>
      <c r="O384" s="40"/>
      <c r="P384" s="42" t="s">
        <v>798</v>
      </c>
      <c r="Q384" s="43" t="s">
        <v>2400</v>
      </c>
      <c r="R384" s="44" t="s">
        <v>1865</v>
      </c>
      <c r="S384" s="42">
        <v>634466584</v>
      </c>
      <c r="U384" s="28" t="str">
        <f t="shared" si="10"/>
        <v>VALENCE E.M.PU MICHEL DE MONTAIGNE</v>
      </c>
      <c r="V384" s="25" t="str">
        <f t="shared" si="11"/>
        <v>0783K</v>
      </c>
    </row>
    <row r="385" spans="1:22" ht="16.5" customHeight="1" x14ac:dyDescent="0.2">
      <c r="A385" s="41" t="s">
        <v>140</v>
      </c>
      <c r="B385" s="40" t="s">
        <v>1555</v>
      </c>
      <c r="C385" s="40" t="s">
        <v>3117</v>
      </c>
      <c r="D385" s="40" t="s">
        <v>3112</v>
      </c>
      <c r="E385" s="38" t="s">
        <v>810</v>
      </c>
      <c r="F385" s="39" t="s">
        <v>1421</v>
      </c>
      <c r="G385" s="40" t="s">
        <v>2685</v>
      </c>
      <c r="H385" s="41" t="s">
        <v>796</v>
      </c>
      <c r="I385" s="41" t="s">
        <v>811</v>
      </c>
      <c r="J385" s="40">
        <v>26000</v>
      </c>
      <c r="K385" s="40">
        <v>0</v>
      </c>
      <c r="L385" s="40"/>
      <c r="M385" s="40">
        <v>1</v>
      </c>
      <c r="N385" s="40"/>
      <c r="O385" s="40"/>
      <c r="P385" s="42" t="s">
        <v>812</v>
      </c>
      <c r="Q385" s="43" t="s">
        <v>2383</v>
      </c>
      <c r="R385" s="38" t="s">
        <v>2934</v>
      </c>
      <c r="S385" s="42" t="s">
        <v>2935</v>
      </c>
      <c r="T385" s="119" t="s">
        <v>3026</v>
      </c>
      <c r="U385" s="28" t="str">
        <f t="shared" si="10"/>
        <v>VALENCE E.E.PU MICHEL DE MONTAIGNE</v>
      </c>
      <c r="V385" s="25" t="str">
        <f t="shared" si="11"/>
        <v>0797A</v>
      </c>
    </row>
    <row r="386" spans="1:22" ht="16.5" customHeight="1" x14ac:dyDescent="0.25">
      <c r="A386" s="41" t="s">
        <v>140</v>
      </c>
      <c r="B386" s="40" t="s">
        <v>1555</v>
      </c>
      <c r="C386" s="40" t="s">
        <v>3117</v>
      </c>
      <c r="D386" s="40" t="s">
        <v>3112</v>
      </c>
      <c r="E386" s="38" t="s">
        <v>821</v>
      </c>
      <c r="F386" s="39" t="s">
        <v>1420</v>
      </c>
      <c r="G386" s="40" t="s">
        <v>2685</v>
      </c>
      <c r="H386" s="41" t="s">
        <v>822</v>
      </c>
      <c r="I386" s="41" t="s">
        <v>823</v>
      </c>
      <c r="J386" s="40">
        <v>26000</v>
      </c>
      <c r="K386" s="40">
        <v>0</v>
      </c>
      <c r="L386" s="40"/>
      <c r="M386" s="40"/>
      <c r="N386" s="40"/>
      <c r="O386" s="40" t="s">
        <v>1995</v>
      </c>
      <c r="P386" s="42" t="s">
        <v>824</v>
      </c>
      <c r="Q386" s="43" t="s">
        <v>2403</v>
      </c>
      <c r="R386" s="38" t="s">
        <v>2484</v>
      </c>
      <c r="S386" s="42">
        <v>650485666</v>
      </c>
      <c r="U386" s="28" t="str">
        <f t="shared" si="10"/>
        <v>VALENCE E.M.PU PIERRE RIGAUD</v>
      </c>
      <c r="V386" s="25" t="str">
        <f t="shared" si="11"/>
        <v>0857R</v>
      </c>
    </row>
    <row r="387" spans="1:22" ht="16.5" customHeight="1" x14ac:dyDescent="0.25">
      <c r="A387" s="41" t="s">
        <v>140</v>
      </c>
      <c r="B387" s="40" t="s">
        <v>1555</v>
      </c>
      <c r="C387" s="40" t="s">
        <v>3117</v>
      </c>
      <c r="D387" s="40" t="s">
        <v>3112</v>
      </c>
      <c r="E387" s="38" t="s">
        <v>930</v>
      </c>
      <c r="F387" s="39" t="s">
        <v>1422</v>
      </c>
      <c r="G387" s="40" t="s">
        <v>2685</v>
      </c>
      <c r="H387" s="41" t="s">
        <v>260</v>
      </c>
      <c r="I387" s="41" t="s">
        <v>931</v>
      </c>
      <c r="J387" s="40">
        <v>26000</v>
      </c>
      <c r="K387" s="40">
        <v>0</v>
      </c>
      <c r="L387" s="40"/>
      <c r="M387" s="40"/>
      <c r="N387" s="40"/>
      <c r="O387" s="40"/>
      <c r="P387" s="42" t="s">
        <v>932</v>
      </c>
      <c r="Q387" s="43" t="s">
        <v>2385</v>
      </c>
      <c r="R387" s="38" t="s">
        <v>1794</v>
      </c>
      <c r="S387" s="42">
        <v>609058975</v>
      </c>
      <c r="U387" s="28" t="str">
        <f t="shared" ref="U387:U450" si="12">CONCATENATE(A387," ",F387," ",H387)</f>
        <v>VALENCE E.P.PU PAUL LANGEVIN</v>
      </c>
      <c r="V387" s="25" t="str">
        <f t="shared" si="11"/>
        <v>0974T</v>
      </c>
    </row>
    <row r="388" spans="1:22" ht="16.5" customHeight="1" x14ac:dyDescent="0.25">
      <c r="A388" s="41" t="s">
        <v>140</v>
      </c>
      <c r="B388" s="40" t="s">
        <v>1555</v>
      </c>
      <c r="C388" s="40" t="s">
        <v>3117</v>
      </c>
      <c r="D388" s="40" t="s">
        <v>3112</v>
      </c>
      <c r="E388" s="38" t="s">
        <v>958</v>
      </c>
      <c r="F388" s="39" t="s">
        <v>1421</v>
      </c>
      <c r="G388" s="40" t="s">
        <v>2685</v>
      </c>
      <c r="H388" s="41" t="s">
        <v>425</v>
      </c>
      <c r="I388" s="41" t="s">
        <v>959</v>
      </c>
      <c r="J388" s="40">
        <v>26000</v>
      </c>
      <c r="K388" s="40">
        <v>0</v>
      </c>
      <c r="L388" s="40"/>
      <c r="M388" s="40">
        <v>1</v>
      </c>
      <c r="N388" s="40"/>
      <c r="O388" s="40"/>
      <c r="P388" s="42" t="s">
        <v>960</v>
      </c>
      <c r="Q388" s="43" t="s">
        <v>2382</v>
      </c>
      <c r="R388" s="44" t="s">
        <v>1859</v>
      </c>
      <c r="S388" s="42">
        <v>683526694</v>
      </c>
      <c r="U388" s="28" t="str">
        <f t="shared" si="12"/>
        <v>VALENCE E.E.PU LOUISE MICHEL</v>
      </c>
      <c r="V388" s="25" t="str">
        <f t="shared" ref="V388:V451" si="13">RIGHT(E388,5)</f>
        <v>0989J</v>
      </c>
    </row>
    <row r="389" spans="1:22" ht="16.5" customHeight="1" x14ac:dyDescent="0.25">
      <c r="A389" s="41" t="s">
        <v>140</v>
      </c>
      <c r="B389" s="40" t="s">
        <v>1555</v>
      </c>
      <c r="C389" s="40" t="s">
        <v>3117</v>
      </c>
      <c r="D389" s="40" t="s">
        <v>3112</v>
      </c>
      <c r="E389" s="38" t="s">
        <v>1012</v>
      </c>
      <c r="F389" s="39" t="s">
        <v>1421</v>
      </c>
      <c r="G389" s="40" t="s">
        <v>2685</v>
      </c>
      <c r="H389" s="41" t="s">
        <v>651</v>
      </c>
      <c r="I389" s="41" t="s">
        <v>1013</v>
      </c>
      <c r="J389" s="40">
        <v>26000</v>
      </c>
      <c r="K389" s="40">
        <v>0</v>
      </c>
      <c r="L389" s="40"/>
      <c r="M389" s="40"/>
      <c r="N389" s="40"/>
      <c r="O389" s="40"/>
      <c r="P389" s="42" t="s">
        <v>1014</v>
      </c>
      <c r="Q389" s="43" t="s">
        <v>2380</v>
      </c>
      <c r="R389" s="44" t="s">
        <v>1857</v>
      </c>
      <c r="S389" s="42">
        <v>619138280</v>
      </c>
      <c r="U389" s="28" t="str">
        <f t="shared" si="12"/>
        <v>VALENCE E.E.PU LEON ARCHIMBAUD</v>
      </c>
      <c r="V389" s="25" t="str">
        <f t="shared" si="13"/>
        <v>1025Y</v>
      </c>
    </row>
    <row r="390" spans="1:22" ht="16.5" customHeight="1" x14ac:dyDescent="0.25">
      <c r="A390" s="41" t="s">
        <v>140</v>
      </c>
      <c r="B390" s="40" t="s">
        <v>1555</v>
      </c>
      <c r="C390" s="40" t="s">
        <v>3117</v>
      </c>
      <c r="D390" s="40" t="s">
        <v>3112</v>
      </c>
      <c r="E390" s="38" t="s">
        <v>1015</v>
      </c>
      <c r="F390" s="39" t="s">
        <v>1420</v>
      </c>
      <c r="G390" s="40" t="s">
        <v>2685</v>
      </c>
      <c r="H390" s="41" t="s">
        <v>868</v>
      </c>
      <c r="I390" s="41" t="s">
        <v>1016</v>
      </c>
      <c r="J390" s="40">
        <v>26000</v>
      </c>
      <c r="K390" s="40">
        <v>0</v>
      </c>
      <c r="L390" s="40"/>
      <c r="M390" s="40"/>
      <c r="N390" s="40"/>
      <c r="O390" s="40" t="s">
        <v>1995</v>
      </c>
      <c r="P390" s="42" t="s">
        <v>1388</v>
      </c>
      <c r="Q390" s="43" t="s">
        <v>2402</v>
      </c>
      <c r="R390" s="38" t="s">
        <v>2705</v>
      </c>
      <c r="S390" s="42">
        <v>607879385</v>
      </c>
      <c r="U390" s="28" t="str">
        <f t="shared" si="12"/>
        <v>VALENCE E.M.PU NINON VALLIN</v>
      </c>
      <c r="V390" s="25" t="str">
        <f t="shared" si="13"/>
        <v>1026Z</v>
      </c>
    </row>
    <row r="391" spans="1:22" ht="16.5" customHeight="1" x14ac:dyDescent="0.25">
      <c r="A391" s="41" t="s">
        <v>140</v>
      </c>
      <c r="B391" s="40" t="s">
        <v>1555</v>
      </c>
      <c r="C391" s="40" t="s">
        <v>3117</v>
      </c>
      <c r="D391" s="40" t="s">
        <v>3112</v>
      </c>
      <c r="E391" s="38" t="s">
        <v>1017</v>
      </c>
      <c r="F391" s="39" t="s">
        <v>1422</v>
      </c>
      <c r="G391" s="40" t="s">
        <v>2685</v>
      </c>
      <c r="H391" s="41" t="s">
        <v>1018</v>
      </c>
      <c r="I391" s="41" t="s">
        <v>1019</v>
      </c>
      <c r="J391" s="40">
        <v>26000</v>
      </c>
      <c r="K391" s="40">
        <v>0</v>
      </c>
      <c r="L391" s="40"/>
      <c r="M391" s="40">
        <v>2</v>
      </c>
      <c r="N391" s="40"/>
      <c r="O391" s="40"/>
      <c r="P391" s="42" t="s">
        <v>1020</v>
      </c>
      <c r="Q391" s="43" t="s">
        <v>2379</v>
      </c>
      <c r="R391" s="38" t="s">
        <v>2807</v>
      </c>
      <c r="S391" s="42" t="s">
        <v>2483</v>
      </c>
      <c r="U391" s="28" t="str">
        <f t="shared" si="12"/>
        <v>VALENCE E.P.PU LAPRAT</v>
      </c>
      <c r="V391" s="25" t="str">
        <f t="shared" si="13"/>
        <v>1027A</v>
      </c>
    </row>
    <row r="392" spans="1:22" ht="16.5" customHeight="1" x14ac:dyDescent="0.25">
      <c r="A392" s="41" t="s">
        <v>140</v>
      </c>
      <c r="B392" s="40" t="s">
        <v>1555</v>
      </c>
      <c r="C392" s="40" t="s">
        <v>3117</v>
      </c>
      <c r="D392" s="40" t="s">
        <v>3112</v>
      </c>
      <c r="E392" s="38" t="s">
        <v>1047</v>
      </c>
      <c r="F392" s="39" t="s">
        <v>1421</v>
      </c>
      <c r="G392" s="40" t="s">
        <v>2685</v>
      </c>
      <c r="H392" s="41" t="s">
        <v>1048</v>
      </c>
      <c r="I392" s="41" t="s">
        <v>1049</v>
      </c>
      <c r="J392" s="40">
        <v>26000</v>
      </c>
      <c r="K392" s="40">
        <v>0</v>
      </c>
      <c r="L392" s="40"/>
      <c r="M392" s="40"/>
      <c r="N392" s="40"/>
      <c r="O392" s="40"/>
      <c r="P392" s="42" t="s">
        <v>1050</v>
      </c>
      <c r="Q392" s="43" t="s">
        <v>2371</v>
      </c>
      <c r="R392" s="44" t="s">
        <v>1858</v>
      </c>
      <c r="S392" s="42">
        <v>625200841</v>
      </c>
      <c r="U392" s="28" t="str">
        <f t="shared" si="12"/>
        <v>VALENCE E.E.PU ANDRE ABEL</v>
      </c>
      <c r="V392" s="25" t="str">
        <f t="shared" si="13"/>
        <v>1108N</v>
      </c>
    </row>
    <row r="393" spans="1:22" ht="16.5" customHeight="1" x14ac:dyDescent="0.25">
      <c r="A393" s="41" t="s">
        <v>140</v>
      </c>
      <c r="B393" s="40" t="s">
        <v>1555</v>
      </c>
      <c r="C393" s="40" t="s">
        <v>3117</v>
      </c>
      <c r="D393" s="40" t="s">
        <v>3112</v>
      </c>
      <c r="E393" s="38" t="s">
        <v>1062</v>
      </c>
      <c r="F393" s="39" t="s">
        <v>1420</v>
      </c>
      <c r="G393" s="40" t="s">
        <v>2685</v>
      </c>
      <c r="H393" s="41" t="s">
        <v>1063</v>
      </c>
      <c r="I393" s="41" t="s">
        <v>1064</v>
      </c>
      <c r="J393" s="40">
        <v>26000</v>
      </c>
      <c r="K393" s="40">
        <v>0</v>
      </c>
      <c r="L393" s="40"/>
      <c r="M393" s="40"/>
      <c r="N393" s="40"/>
      <c r="O393" s="40" t="s">
        <v>1995</v>
      </c>
      <c r="P393" s="42" t="s">
        <v>1065</v>
      </c>
      <c r="Q393" s="43" t="s">
        <v>2395</v>
      </c>
      <c r="R393" s="38" t="s">
        <v>1871</v>
      </c>
      <c r="S393" s="42">
        <v>668557774</v>
      </c>
      <c r="U393" s="28" t="str">
        <f t="shared" si="12"/>
        <v>VALENCE E.M.PU JULES VALLES</v>
      </c>
      <c r="V393" s="25" t="str">
        <f t="shared" si="13"/>
        <v>1119A</v>
      </c>
    </row>
    <row r="394" spans="1:22" ht="16.5" customHeight="1" x14ac:dyDescent="0.2">
      <c r="A394" s="41" t="s">
        <v>140</v>
      </c>
      <c r="B394" s="40" t="s">
        <v>1555</v>
      </c>
      <c r="C394" s="40" t="s">
        <v>3117</v>
      </c>
      <c r="D394" s="40" t="s">
        <v>3112</v>
      </c>
      <c r="E394" s="38" t="s">
        <v>1101</v>
      </c>
      <c r="F394" s="39" t="s">
        <v>1422</v>
      </c>
      <c r="G394" s="40" t="s">
        <v>2685</v>
      </c>
      <c r="H394" s="41" t="s">
        <v>1102</v>
      </c>
      <c r="I394" s="41" t="s">
        <v>1103</v>
      </c>
      <c r="J394" s="40">
        <v>26000</v>
      </c>
      <c r="K394" s="40">
        <v>0</v>
      </c>
      <c r="L394" s="40"/>
      <c r="M394" s="40"/>
      <c r="N394" s="40"/>
      <c r="O394" s="40"/>
      <c r="P394" s="42" t="s">
        <v>1104</v>
      </c>
      <c r="Q394" s="43" t="s">
        <v>2370</v>
      </c>
      <c r="R394" s="44" t="s">
        <v>2936</v>
      </c>
      <c r="S394" s="42" t="s">
        <v>1524</v>
      </c>
      <c r="T394" s="119" t="s">
        <v>3026</v>
      </c>
      <c r="U394" s="28" t="str">
        <f t="shared" si="12"/>
        <v>VALENCE E.P.PU ALBERT CAMUS</v>
      </c>
      <c r="V394" s="25" t="str">
        <f t="shared" si="13"/>
        <v>1156R</v>
      </c>
    </row>
    <row r="395" spans="1:22" ht="16.5" customHeight="1" x14ac:dyDescent="0.25">
      <c r="A395" s="41" t="s">
        <v>140</v>
      </c>
      <c r="B395" s="40" t="s">
        <v>1555</v>
      </c>
      <c r="C395" s="40" t="s">
        <v>3117</v>
      </c>
      <c r="D395" s="40" t="s">
        <v>3112</v>
      </c>
      <c r="E395" s="38" t="s">
        <v>1175</v>
      </c>
      <c r="F395" s="39" t="s">
        <v>1421</v>
      </c>
      <c r="G395" s="40" t="s">
        <v>2685</v>
      </c>
      <c r="H395" s="41" t="s">
        <v>1176</v>
      </c>
      <c r="I395" s="41" t="s">
        <v>1177</v>
      </c>
      <c r="J395" s="40">
        <v>26000</v>
      </c>
      <c r="K395" s="40">
        <v>0</v>
      </c>
      <c r="L395" s="40"/>
      <c r="M395" s="40"/>
      <c r="N395" s="40"/>
      <c r="O395" s="40" t="s">
        <v>1997</v>
      </c>
      <c r="P395" s="42" t="s">
        <v>1178</v>
      </c>
      <c r="Q395" s="43" t="s">
        <v>2373</v>
      </c>
      <c r="R395" s="38" t="s">
        <v>2482</v>
      </c>
      <c r="S395" s="42">
        <v>680606157</v>
      </c>
      <c r="U395" s="28" t="str">
        <f t="shared" si="12"/>
        <v>VALENCE E.E.PU CELESTIN FREINET</v>
      </c>
      <c r="V395" s="25" t="str">
        <f t="shared" si="13"/>
        <v>1212B</v>
      </c>
    </row>
    <row r="396" spans="1:22" ht="16.5" customHeight="1" x14ac:dyDescent="0.25">
      <c r="A396" s="41" t="s">
        <v>140</v>
      </c>
      <c r="B396" s="40" t="s">
        <v>1555</v>
      </c>
      <c r="C396" s="40" t="s">
        <v>3117</v>
      </c>
      <c r="D396" s="40" t="s">
        <v>3112</v>
      </c>
      <c r="E396" s="38" t="s">
        <v>1220</v>
      </c>
      <c r="F396" s="39" t="s">
        <v>1420</v>
      </c>
      <c r="G396" s="40" t="s">
        <v>2685</v>
      </c>
      <c r="H396" s="41" t="s">
        <v>1176</v>
      </c>
      <c r="I396" s="41" t="s">
        <v>1221</v>
      </c>
      <c r="J396" s="40">
        <v>26000</v>
      </c>
      <c r="K396" s="40">
        <v>0</v>
      </c>
      <c r="L396" s="40"/>
      <c r="M396" s="40"/>
      <c r="N396" s="40"/>
      <c r="O396" s="40" t="s">
        <v>1997</v>
      </c>
      <c r="P396" s="42" t="s">
        <v>1222</v>
      </c>
      <c r="Q396" s="43" t="s">
        <v>2390</v>
      </c>
      <c r="R396" s="48" t="s">
        <v>2805</v>
      </c>
      <c r="S396" s="42">
        <v>667239395</v>
      </c>
      <c r="U396" s="28" t="str">
        <f t="shared" si="12"/>
        <v>VALENCE E.M.PU CELESTIN FREINET</v>
      </c>
      <c r="V396" s="25" t="str">
        <f t="shared" si="13"/>
        <v>1239F</v>
      </c>
    </row>
    <row r="397" spans="1:22" ht="16.5" customHeight="1" x14ac:dyDescent="0.25">
      <c r="A397" s="41" t="s">
        <v>140</v>
      </c>
      <c r="B397" s="40" t="s">
        <v>1555</v>
      </c>
      <c r="C397" s="40" t="s">
        <v>3117</v>
      </c>
      <c r="D397" s="40" t="s">
        <v>3112</v>
      </c>
      <c r="E397" s="38" t="s">
        <v>1223</v>
      </c>
      <c r="F397" s="39" t="s">
        <v>1421</v>
      </c>
      <c r="G397" s="40" t="s">
        <v>2685</v>
      </c>
      <c r="H397" s="41" t="s">
        <v>1063</v>
      </c>
      <c r="I397" s="41" t="s">
        <v>1224</v>
      </c>
      <c r="J397" s="40">
        <v>26000</v>
      </c>
      <c r="K397" s="40">
        <v>0</v>
      </c>
      <c r="L397" s="40"/>
      <c r="M397" s="40"/>
      <c r="N397" s="40"/>
      <c r="O397" s="40" t="s">
        <v>1995</v>
      </c>
      <c r="P397" s="42" t="s">
        <v>1225</v>
      </c>
      <c r="Q397" s="43" t="s">
        <v>2377</v>
      </c>
      <c r="R397" s="44" t="s">
        <v>1860</v>
      </c>
      <c r="S397" s="42">
        <v>670469108</v>
      </c>
      <c r="U397" s="28" t="str">
        <f t="shared" si="12"/>
        <v>VALENCE E.E.PU JULES VALLES</v>
      </c>
      <c r="V397" s="25" t="str">
        <f t="shared" si="13"/>
        <v>1240G</v>
      </c>
    </row>
    <row r="398" spans="1:22" ht="16.5" customHeight="1" x14ac:dyDescent="0.25">
      <c r="A398" s="113" t="s">
        <v>140</v>
      </c>
      <c r="B398" s="112" t="s">
        <v>1555</v>
      </c>
      <c r="C398" s="40" t="s">
        <v>3117</v>
      </c>
      <c r="D398" s="40" t="s">
        <v>3112</v>
      </c>
      <c r="E398" s="110" t="s">
        <v>1233</v>
      </c>
      <c r="F398" s="111" t="s">
        <v>1420</v>
      </c>
      <c r="G398" s="112" t="s">
        <v>2685</v>
      </c>
      <c r="H398" s="113" t="s">
        <v>1234</v>
      </c>
      <c r="I398" s="113" t="s">
        <v>1235</v>
      </c>
      <c r="J398" s="112">
        <v>26000</v>
      </c>
      <c r="K398" s="112">
        <v>0</v>
      </c>
      <c r="L398" s="112"/>
      <c r="M398" s="112"/>
      <c r="N398" s="112"/>
      <c r="O398" s="112" t="s">
        <v>1997</v>
      </c>
      <c r="P398" s="114" t="s">
        <v>1236</v>
      </c>
      <c r="Q398" s="115" t="s">
        <v>2391</v>
      </c>
      <c r="R398" s="116" t="s">
        <v>1872</v>
      </c>
      <c r="S398" s="114">
        <v>663936418</v>
      </c>
      <c r="T398" s="21"/>
      <c r="U398" s="28" t="str">
        <f t="shared" si="12"/>
        <v>VALENCE E.M.PU CHARLES SEIGNOBOS</v>
      </c>
      <c r="V398" s="25" t="str">
        <f t="shared" si="13"/>
        <v>1249S</v>
      </c>
    </row>
    <row r="399" spans="1:22" ht="16.5" customHeight="1" x14ac:dyDescent="0.25">
      <c r="A399" s="41" t="s">
        <v>140</v>
      </c>
      <c r="B399" s="40" t="s">
        <v>1555</v>
      </c>
      <c r="C399" s="40" t="s">
        <v>3117</v>
      </c>
      <c r="D399" s="40" t="s">
        <v>3112</v>
      </c>
      <c r="E399" s="38" t="s">
        <v>1237</v>
      </c>
      <c r="F399" s="39" t="s">
        <v>1421</v>
      </c>
      <c r="G399" s="40" t="s">
        <v>2685</v>
      </c>
      <c r="H399" s="41" t="s">
        <v>1234</v>
      </c>
      <c r="I399" s="41" t="s">
        <v>1238</v>
      </c>
      <c r="J399" s="40">
        <v>26000</v>
      </c>
      <c r="K399" s="40">
        <v>0</v>
      </c>
      <c r="L399" s="40"/>
      <c r="M399" s="40"/>
      <c r="N399" s="40"/>
      <c r="O399" s="40" t="s">
        <v>1997</v>
      </c>
      <c r="P399" s="42" t="s">
        <v>1239</v>
      </c>
      <c r="Q399" s="43" t="s">
        <v>2374</v>
      </c>
      <c r="R399" s="44" t="s">
        <v>1861</v>
      </c>
      <c r="S399" s="42">
        <v>614487304</v>
      </c>
      <c r="U399" s="28" t="str">
        <f t="shared" si="12"/>
        <v>VALENCE E.E.PU CHARLES SEIGNOBOS</v>
      </c>
      <c r="V399" s="25" t="str">
        <f t="shared" si="13"/>
        <v>1250T</v>
      </c>
    </row>
    <row r="400" spans="1:22" ht="16.5" customHeight="1" x14ac:dyDescent="0.25">
      <c r="A400" s="41" t="s">
        <v>140</v>
      </c>
      <c r="B400" s="40" t="s">
        <v>1555</v>
      </c>
      <c r="C400" s="40" t="s">
        <v>3117</v>
      </c>
      <c r="D400" s="40" t="s">
        <v>3112</v>
      </c>
      <c r="E400" s="38" t="s">
        <v>1240</v>
      </c>
      <c r="F400" s="39" t="s">
        <v>1422</v>
      </c>
      <c r="G400" s="40" t="s">
        <v>2685</v>
      </c>
      <c r="H400" s="41" t="s">
        <v>1241</v>
      </c>
      <c r="I400" s="41" t="s">
        <v>1242</v>
      </c>
      <c r="J400" s="40">
        <v>26000</v>
      </c>
      <c r="K400" s="40">
        <v>0</v>
      </c>
      <c r="L400" s="40"/>
      <c r="M400" s="40"/>
      <c r="N400" s="40"/>
      <c r="O400" s="40" t="s">
        <v>1995</v>
      </c>
      <c r="P400" s="42" t="s">
        <v>1243</v>
      </c>
      <c r="Q400" s="43" t="s">
        <v>2372</v>
      </c>
      <c r="R400" s="44" t="s">
        <v>1597</v>
      </c>
      <c r="S400" s="42">
        <v>681861040</v>
      </c>
      <c r="U400" s="28" t="str">
        <f t="shared" si="12"/>
        <v>VALENCE E.P.PU PIERRE BROSSOLETTE</v>
      </c>
      <c r="V400" s="25" t="str">
        <f t="shared" si="13"/>
        <v>1254X</v>
      </c>
    </row>
    <row r="401" spans="1:22" ht="16.5" customHeight="1" x14ac:dyDescent="0.25">
      <c r="A401" s="41" t="s">
        <v>140</v>
      </c>
      <c r="B401" s="40" t="s">
        <v>1555</v>
      </c>
      <c r="C401" s="40" t="s">
        <v>3117</v>
      </c>
      <c r="D401" s="40" t="s">
        <v>3112</v>
      </c>
      <c r="E401" s="38" t="s">
        <v>1253</v>
      </c>
      <c r="F401" s="39" t="s">
        <v>1421</v>
      </c>
      <c r="G401" s="40" t="s">
        <v>2685</v>
      </c>
      <c r="H401" s="41" t="s">
        <v>1254</v>
      </c>
      <c r="I401" s="41" t="s">
        <v>1255</v>
      </c>
      <c r="J401" s="40">
        <v>26000</v>
      </c>
      <c r="K401" s="40">
        <v>0</v>
      </c>
      <c r="L401" s="40"/>
      <c r="M401" s="40"/>
      <c r="N401" s="40"/>
      <c r="O401" s="40" t="s">
        <v>1995</v>
      </c>
      <c r="P401" s="42" t="s">
        <v>1256</v>
      </c>
      <c r="Q401" s="43" t="s">
        <v>2384</v>
      </c>
      <c r="R401" s="44" t="s">
        <v>1862</v>
      </c>
      <c r="S401" s="42">
        <v>671471826</v>
      </c>
      <c r="U401" s="28" t="str">
        <f t="shared" si="12"/>
        <v>VALENCE E.E.PU JULES MICHELET</v>
      </c>
      <c r="V401" s="25" t="str">
        <f t="shared" si="13"/>
        <v>1281B</v>
      </c>
    </row>
    <row r="402" spans="1:22" ht="16.5" customHeight="1" x14ac:dyDescent="0.25">
      <c r="A402" s="41" t="s">
        <v>140</v>
      </c>
      <c r="B402" s="40" t="s">
        <v>1555</v>
      </c>
      <c r="C402" s="40" t="s">
        <v>3117</v>
      </c>
      <c r="D402" s="40" t="s">
        <v>3112</v>
      </c>
      <c r="E402" s="38" t="s">
        <v>1257</v>
      </c>
      <c r="F402" s="39" t="s">
        <v>1421</v>
      </c>
      <c r="G402" s="40" t="s">
        <v>2685</v>
      </c>
      <c r="H402" s="41" t="s">
        <v>1258</v>
      </c>
      <c r="I402" s="41" t="s">
        <v>1259</v>
      </c>
      <c r="J402" s="40">
        <v>26000</v>
      </c>
      <c r="K402" s="40">
        <v>0</v>
      </c>
      <c r="L402" s="40"/>
      <c r="M402" s="40"/>
      <c r="N402" s="40"/>
      <c r="O402" s="40" t="s">
        <v>1997</v>
      </c>
      <c r="P402" s="42" t="s">
        <v>1260</v>
      </c>
      <c r="Q402" s="43" t="s">
        <v>2369</v>
      </c>
      <c r="R402" s="44" t="s">
        <v>1596</v>
      </c>
      <c r="S402" s="42">
        <v>699252223</v>
      </c>
      <c r="U402" s="28" t="str">
        <f t="shared" si="12"/>
        <v>VALENCE E.E.PU ALBERT BAYET</v>
      </c>
      <c r="V402" s="25" t="str">
        <f t="shared" si="13"/>
        <v>1282C</v>
      </c>
    </row>
    <row r="403" spans="1:22" ht="16.5" customHeight="1" x14ac:dyDescent="0.25">
      <c r="A403" s="41" t="s">
        <v>140</v>
      </c>
      <c r="B403" s="40" t="s">
        <v>1555</v>
      </c>
      <c r="C403" s="40" t="s">
        <v>3117</v>
      </c>
      <c r="D403" s="40" t="s">
        <v>3112</v>
      </c>
      <c r="E403" s="38" t="s">
        <v>1263</v>
      </c>
      <c r="F403" s="39" t="s">
        <v>1421</v>
      </c>
      <c r="G403" s="40" t="s">
        <v>2685</v>
      </c>
      <c r="H403" s="41" t="s">
        <v>822</v>
      </c>
      <c r="I403" s="41" t="s">
        <v>1264</v>
      </c>
      <c r="J403" s="40">
        <v>26000</v>
      </c>
      <c r="K403" s="40">
        <v>0</v>
      </c>
      <c r="L403" s="40"/>
      <c r="M403" s="40">
        <v>1</v>
      </c>
      <c r="N403" s="40"/>
      <c r="O403" s="40" t="s">
        <v>1995</v>
      </c>
      <c r="P403" s="42" t="s">
        <v>1265</v>
      </c>
      <c r="Q403" s="43" t="s">
        <v>2386</v>
      </c>
      <c r="R403" s="38" t="s">
        <v>2808</v>
      </c>
      <c r="S403" s="42">
        <v>684349127</v>
      </c>
      <c r="U403" s="28" t="str">
        <f t="shared" si="12"/>
        <v>VALENCE E.E.PU PIERRE RIGAUD</v>
      </c>
      <c r="V403" s="25" t="str">
        <f t="shared" si="13"/>
        <v>1284E</v>
      </c>
    </row>
    <row r="404" spans="1:22" ht="16.5" customHeight="1" x14ac:dyDescent="0.25">
      <c r="A404" s="41" t="s">
        <v>140</v>
      </c>
      <c r="B404" s="40" t="s">
        <v>1555</v>
      </c>
      <c r="C404" s="40" t="s">
        <v>3117</v>
      </c>
      <c r="D404" s="40" t="s">
        <v>3112</v>
      </c>
      <c r="E404" s="38" t="s">
        <v>1289</v>
      </c>
      <c r="F404" s="39" t="s">
        <v>1421</v>
      </c>
      <c r="G404" s="40" t="s">
        <v>2685</v>
      </c>
      <c r="H404" s="41" t="s">
        <v>737</v>
      </c>
      <c r="I404" s="41" t="s">
        <v>1290</v>
      </c>
      <c r="J404" s="40">
        <v>26000</v>
      </c>
      <c r="K404" s="40">
        <v>0</v>
      </c>
      <c r="L404" s="40"/>
      <c r="M404" s="40"/>
      <c r="N404" s="40"/>
      <c r="O404" s="40"/>
      <c r="P404" s="42" t="s">
        <v>1291</v>
      </c>
      <c r="Q404" s="43" t="s">
        <v>2381</v>
      </c>
      <c r="R404" s="44" t="s">
        <v>2806</v>
      </c>
      <c r="S404" s="42">
        <v>607454570</v>
      </c>
      <c r="U404" s="28" t="str">
        <f t="shared" si="12"/>
        <v>VALENCE E.E.PU LOUIS PERGAUD</v>
      </c>
      <c r="V404" s="25" t="str">
        <f t="shared" si="13"/>
        <v>1313L</v>
      </c>
    </row>
    <row r="405" spans="1:22" ht="16.5" customHeight="1" x14ac:dyDescent="0.2">
      <c r="A405" s="41" t="s">
        <v>140</v>
      </c>
      <c r="B405" s="40" t="s">
        <v>1555</v>
      </c>
      <c r="C405" s="40" t="s">
        <v>3117</v>
      </c>
      <c r="D405" s="40" t="s">
        <v>3112</v>
      </c>
      <c r="E405" s="38" t="s">
        <v>1321</v>
      </c>
      <c r="F405" s="39" t="s">
        <v>1421</v>
      </c>
      <c r="G405" s="40" t="s">
        <v>2685</v>
      </c>
      <c r="H405" s="41" t="s">
        <v>662</v>
      </c>
      <c r="I405" s="41" t="s">
        <v>1322</v>
      </c>
      <c r="J405" s="40">
        <v>26000</v>
      </c>
      <c r="K405" s="40">
        <v>0</v>
      </c>
      <c r="L405" s="40"/>
      <c r="M405" s="40"/>
      <c r="N405" s="40"/>
      <c r="O405" s="40" t="s">
        <v>3059</v>
      </c>
      <c r="P405" s="42" t="s">
        <v>1323</v>
      </c>
      <c r="Q405" s="43" t="s">
        <v>2376</v>
      </c>
      <c r="R405" s="38" t="s">
        <v>2937</v>
      </c>
      <c r="S405" s="42">
        <v>623764165</v>
      </c>
      <c r="T405" s="119" t="s">
        <v>3051</v>
      </c>
      <c r="U405" s="28" t="str">
        <f t="shared" si="12"/>
        <v>VALENCE E.E.PU FERDINAND BUISSON</v>
      </c>
      <c r="V405" s="25" t="str">
        <f t="shared" si="13"/>
        <v>1349A</v>
      </c>
    </row>
    <row r="406" spans="1:22" s="26" customFormat="1" ht="16.5" customHeight="1" x14ac:dyDescent="0.25">
      <c r="A406" s="41" t="s">
        <v>140</v>
      </c>
      <c r="B406" s="40" t="s">
        <v>1555</v>
      </c>
      <c r="C406" s="40" t="s">
        <v>3117</v>
      </c>
      <c r="D406" s="40" t="s">
        <v>3112</v>
      </c>
      <c r="E406" s="38" t="s">
        <v>1382</v>
      </c>
      <c r="F406" s="39" t="s">
        <v>1420</v>
      </c>
      <c r="G406" s="40" t="s">
        <v>2685</v>
      </c>
      <c r="H406" s="41" t="s">
        <v>1254</v>
      </c>
      <c r="I406" s="41" t="s">
        <v>1255</v>
      </c>
      <c r="J406" s="40">
        <v>26001</v>
      </c>
      <c r="K406" s="40">
        <v>0</v>
      </c>
      <c r="L406" s="40"/>
      <c r="M406" s="40"/>
      <c r="N406" s="40"/>
      <c r="O406" s="40" t="s">
        <v>1995</v>
      </c>
      <c r="P406" s="42" t="s">
        <v>1392</v>
      </c>
      <c r="Q406" s="43" t="s">
        <v>2401</v>
      </c>
      <c r="R406" s="44" t="s">
        <v>1873</v>
      </c>
      <c r="S406" s="42">
        <v>688973310</v>
      </c>
      <c r="T406" s="12"/>
      <c r="U406" s="28" t="str">
        <f t="shared" si="12"/>
        <v>VALENCE E.M.PU JULES MICHELET</v>
      </c>
      <c r="V406" s="25" t="str">
        <f t="shared" si="13"/>
        <v>1524R</v>
      </c>
    </row>
    <row r="407" spans="1:22" ht="16.5" customHeight="1" x14ac:dyDescent="0.25">
      <c r="A407" s="41" t="s">
        <v>140</v>
      </c>
      <c r="B407" s="40" t="s">
        <v>1555</v>
      </c>
      <c r="C407" s="40" t="s">
        <v>3117</v>
      </c>
      <c r="D407" s="40" t="s">
        <v>3112</v>
      </c>
      <c r="E407" s="38" t="s">
        <v>650</v>
      </c>
      <c r="F407" s="39" t="s">
        <v>1420</v>
      </c>
      <c r="G407" s="40" t="s">
        <v>2685</v>
      </c>
      <c r="H407" s="41" t="s">
        <v>651</v>
      </c>
      <c r="I407" s="41" t="s">
        <v>652</v>
      </c>
      <c r="J407" s="40">
        <v>26000</v>
      </c>
      <c r="K407" s="40">
        <v>0</v>
      </c>
      <c r="L407" s="40"/>
      <c r="M407" s="40"/>
      <c r="N407" s="40"/>
      <c r="O407" s="40"/>
      <c r="P407" s="42" t="s">
        <v>653</v>
      </c>
      <c r="Q407" s="43" t="s">
        <v>2397</v>
      </c>
      <c r="R407" s="48" t="s">
        <v>2513</v>
      </c>
      <c r="S407" s="42">
        <v>633149882</v>
      </c>
      <c r="T407" s="19"/>
      <c r="U407" s="28" t="str">
        <f t="shared" si="12"/>
        <v>VALENCE E.M.PU LEON ARCHIMBAUD</v>
      </c>
      <c r="V407" s="25" t="str">
        <f t="shared" si="13"/>
        <v>0654V</v>
      </c>
    </row>
    <row r="408" spans="1:22" ht="16.5" customHeight="1" x14ac:dyDescent="0.25">
      <c r="A408" s="41" t="s">
        <v>1408</v>
      </c>
      <c r="B408" s="40" t="s">
        <v>43</v>
      </c>
      <c r="C408" s="40" t="s">
        <v>3115</v>
      </c>
      <c r="D408" s="40" t="s">
        <v>3108</v>
      </c>
      <c r="E408" s="38" t="s">
        <v>1409</v>
      </c>
      <c r="F408" s="39" t="s">
        <v>1422</v>
      </c>
      <c r="G408" s="40" t="s">
        <v>2685</v>
      </c>
      <c r="H408" s="41" t="s">
        <v>2910</v>
      </c>
      <c r="I408" s="41" t="s">
        <v>1410</v>
      </c>
      <c r="J408" s="40">
        <v>26350</v>
      </c>
      <c r="K408" s="40" t="s">
        <v>1987</v>
      </c>
      <c r="L408" s="40" t="s">
        <v>9</v>
      </c>
      <c r="M408" s="40"/>
      <c r="N408" s="40"/>
      <c r="O408" s="40"/>
      <c r="P408" s="42" t="s">
        <v>2405</v>
      </c>
      <c r="Q408" s="43" t="s">
        <v>2406</v>
      </c>
      <c r="R408" s="44" t="s">
        <v>2857</v>
      </c>
      <c r="S408" s="42" t="s">
        <v>2858</v>
      </c>
      <c r="T408" s="127" t="s">
        <v>2997</v>
      </c>
      <c r="U408" s="28" t="str">
        <f t="shared" si="12"/>
        <v>VALHERBASSE E.P.PU DES COLLINES RPI</v>
      </c>
      <c r="V408" s="25" t="str">
        <f t="shared" si="13"/>
        <v>1538F</v>
      </c>
    </row>
    <row r="409" spans="1:22" ht="16.5" customHeight="1" x14ac:dyDescent="0.25">
      <c r="A409" s="41" t="s">
        <v>403</v>
      </c>
      <c r="B409" s="40" t="s">
        <v>1520</v>
      </c>
      <c r="C409" s="40" t="s">
        <v>3114</v>
      </c>
      <c r="D409" s="40" t="s">
        <v>3112</v>
      </c>
      <c r="E409" s="38" t="s">
        <v>400</v>
      </c>
      <c r="F409" s="39" t="s">
        <v>1422</v>
      </c>
      <c r="G409" s="40" t="s">
        <v>2685</v>
      </c>
      <c r="H409" s="41" t="s">
        <v>401</v>
      </c>
      <c r="I409" s="41" t="s">
        <v>402</v>
      </c>
      <c r="J409" s="40">
        <v>26420</v>
      </c>
      <c r="K409" s="40">
        <v>0</v>
      </c>
      <c r="L409" s="40"/>
      <c r="M409" s="40"/>
      <c r="N409" s="40"/>
      <c r="O409" s="40"/>
      <c r="P409" s="42" t="s">
        <v>404</v>
      </c>
      <c r="Q409" s="43" t="s">
        <v>2407</v>
      </c>
      <c r="R409" s="44" t="s">
        <v>1604</v>
      </c>
      <c r="S409" s="42">
        <v>475481428</v>
      </c>
      <c r="U409" s="28" t="str">
        <f t="shared" si="12"/>
        <v>VASSIEUX EN VERCORS E.P.PU GEORGES MAGNAT</v>
      </c>
      <c r="V409" s="25" t="str">
        <f t="shared" si="13"/>
        <v>0512R</v>
      </c>
    </row>
    <row r="410" spans="1:22" ht="16.5" customHeight="1" x14ac:dyDescent="0.25">
      <c r="A410" s="41" t="s">
        <v>406</v>
      </c>
      <c r="B410" s="40" t="s">
        <v>1523</v>
      </c>
      <c r="C410" s="40" t="s">
        <v>3109</v>
      </c>
      <c r="D410" s="40" t="s">
        <v>3108</v>
      </c>
      <c r="E410" s="38" t="s">
        <v>405</v>
      </c>
      <c r="F410" s="39" t="s">
        <v>1421</v>
      </c>
      <c r="G410" s="40" t="s">
        <v>2685</v>
      </c>
      <c r="H410" s="41"/>
      <c r="I410" s="41" t="s">
        <v>215</v>
      </c>
      <c r="J410" s="40">
        <v>26400</v>
      </c>
      <c r="K410" s="40">
        <v>0</v>
      </c>
      <c r="L410" s="40"/>
      <c r="M410" s="40"/>
      <c r="N410" s="40"/>
      <c r="O410" s="40"/>
      <c r="P410" s="42" t="s">
        <v>407</v>
      </c>
      <c r="Q410" s="43" t="s">
        <v>2408</v>
      </c>
      <c r="R410" s="38" t="s">
        <v>2835</v>
      </c>
      <c r="S410" s="49" t="s">
        <v>2836</v>
      </c>
      <c r="U410" s="28" t="str">
        <f t="shared" si="12"/>
        <v xml:space="preserve">VAUNAVEYS LA ROCHETTE E.E.PU </v>
      </c>
      <c r="V410" s="25" t="str">
        <f t="shared" si="13"/>
        <v>0513S</v>
      </c>
    </row>
    <row r="411" spans="1:22" ht="16.5" customHeight="1" x14ac:dyDescent="0.25">
      <c r="A411" s="41" t="s">
        <v>410</v>
      </c>
      <c r="B411" s="40" t="s">
        <v>16</v>
      </c>
      <c r="C411" s="40" t="s">
        <v>3111</v>
      </c>
      <c r="D411" s="40" t="s">
        <v>3112</v>
      </c>
      <c r="E411" s="38" t="s">
        <v>408</v>
      </c>
      <c r="F411" s="39" t="s">
        <v>1422</v>
      </c>
      <c r="G411" s="40" t="s">
        <v>2685</v>
      </c>
      <c r="H411" s="41" t="s">
        <v>409</v>
      </c>
      <c r="I411" s="41" t="s">
        <v>3054</v>
      </c>
      <c r="J411" s="40">
        <v>26110</v>
      </c>
      <c r="K411" s="40">
        <v>0</v>
      </c>
      <c r="L411" s="40"/>
      <c r="M411" s="40"/>
      <c r="N411" s="40"/>
      <c r="O411" s="40"/>
      <c r="P411" s="42" t="s">
        <v>411</v>
      </c>
      <c r="Q411" s="43" t="s">
        <v>2409</v>
      </c>
      <c r="R411" s="38" t="s">
        <v>2524</v>
      </c>
      <c r="S411" s="42">
        <v>675447154</v>
      </c>
      <c r="T411" s="12" t="s">
        <v>3080</v>
      </c>
      <c r="U411" s="28" t="str">
        <f t="shared" si="12"/>
        <v>VENTEROL E.P.PU ECOLE DU BOUT DU MONDE</v>
      </c>
      <c r="V411" s="25" t="str">
        <f t="shared" si="13"/>
        <v>0515U</v>
      </c>
    </row>
    <row r="412" spans="1:22" ht="16.5" customHeight="1" x14ac:dyDescent="0.2">
      <c r="A412" s="41" t="s">
        <v>414</v>
      </c>
      <c r="B412" s="40" t="s">
        <v>9</v>
      </c>
      <c r="C412" s="40" t="s">
        <v>3107</v>
      </c>
      <c r="D412" s="40" t="s">
        <v>3108</v>
      </c>
      <c r="E412" s="38" t="s">
        <v>412</v>
      </c>
      <c r="F412" s="39" t="s">
        <v>1422</v>
      </c>
      <c r="G412" s="40" t="s">
        <v>2685</v>
      </c>
      <c r="H412" s="41" t="s">
        <v>413</v>
      </c>
      <c r="I412" s="41" t="s">
        <v>2783</v>
      </c>
      <c r="J412" s="40">
        <v>26340</v>
      </c>
      <c r="K412" s="40">
        <v>0</v>
      </c>
      <c r="L412" s="40"/>
      <c r="M412" s="40"/>
      <c r="N412" s="40"/>
      <c r="O412" s="40"/>
      <c r="P412" s="129">
        <v>967877459</v>
      </c>
      <c r="Q412" s="43" t="s">
        <v>2410</v>
      </c>
      <c r="R412" s="38" t="s">
        <v>1605</v>
      </c>
      <c r="S412" s="42">
        <v>684981858</v>
      </c>
      <c r="T412" s="130" t="s">
        <v>3098</v>
      </c>
      <c r="U412" s="28" t="str">
        <f t="shared" si="12"/>
        <v>VERCHENY E.P.PU ANTOINE BARNAVE</v>
      </c>
      <c r="V412" s="25" t="str">
        <f t="shared" si="13"/>
        <v>0518X</v>
      </c>
    </row>
    <row r="413" spans="1:22" ht="16.5" customHeight="1" x14ac:dyDescent="0.25">
      <c r="A413" s="41" t="s">
        <v>416</v>
      </c>
      <c r="B413" s="40" t="s">
        <v>9</v>
      </c>
      <c r="C413" s="40" t="s">
        <v>3107</v>
      </c>
      <c r="D413" s="40" t="s">
        <v>3108</v>
      </c>
      <c r="E413" s="38" t="s">
        <v>415</v>
      </c>
      <c r="F413" s="39" t="s">
        <v>1422</v>
      </c>
      <c r="G413" s="40" t="s">
        <v>2685</v>
      </c>
      <c r="H413" s="41"/>
      <c r="I413" s="41" t="s">
        <v>7</v>
      </c>
      <c r="J413" s="40">
        <v>26220</v>
      </c>
      <c r="K413" s="40">
        <v>0</v>
      </c>
      <c r="L413" s="40"/>
      <c r="M413" s="40"/>
      <c r="N413" s="40"/>
      <c r="O413" s="40"/>
      <c r="P413" s="42" t="s">
        <v>417</v>
      </c>
      <c r="Q413" s="43" t="s">
        <v>2411</v>
      </c>
      <c r="R413" s="44" t="s">
        <v>3025</v>
      </c>
      <c r="S413" s="42">
        <v>685181722</v>
      </c>
      <c r="T413" s="12" t="s">
        <v>3080</v>
      </c>
      <c r="U413" s="28" t="str">
        <f t="shared" si="12"/>
        <v xml:space="preserve">VESC E.P.PU </v>
      </c>
      <c r="V413" s="25" t="str">
        <f t="shared" si="13"/>
        <v>0522B</v>
      </c>
    </row>
    <row r="414" spans="1:22" ht="16.5" customHeight="1" x14ac:dyDescent="0.25">
      <c r="A414" s="41" t="s">
        <v>420</v>
      </c>
      <c r="B414" s="40" t="s">
        <v>16</v>
      </c>
      <c r="C414" s="40" t="s">
        <v>3111</v>
      </c>
      <c r="D414" s="40" t="s">
        <v>3112</v>
      </c>
      <c r="E414" s="38" t="s">
        <v>418</v>
      </c>
      <c r="F414" s="39" t="s">
        <v>1422</v>
      </c>
      <c r="G414" s="40" t="s">
        <v>2685</v>
      </c>
      <c r="H414" s="41"/>
      <c r="I414" s="41" t="s">
        <v>419</v>
      </c>
      <c r="J414" s="40">
        <v>26109</v>
      </c>
      <c r="K414" s="40">
        <v>0</v>
      </c>
      <c r="L414" s="40"/>
      <c r="M414" s="40"/>
      <c r="N414" s="40"/>
      <c r="O414" s="40"/>
      <c r="P414" s="42">
        <v>475276184</v>
      </c>
      <c r="Q414" s="43" t="s">
        <v>2412</v>
      </c>
      <c r="R414" s="44" t="s">
        <v>2525</v>
      </c>
      <c r="S414" s="42" t="s">
        <v>2708</v>
      </c>
      <c r="U414" s="28" t="str">
        <f t="shared" si="12"/>
        <v xml:space="preserve">VINSOBRES E.P.PU </v>
      </c>
      <c r="V414" s="25" t="str">
        <f t="shared" si="13"/>
        <v>0524D</v>
      </c>
    </row>
    <row r="415" spans="1:22" ht="16.5" customHeight="1" x14ac:dyDescent="0.25">
      <c r="A415" s="60" t="s">
        <v>442</v>
      </c>
      <c r="B415" s="58" t="s">
        <v>1523</v>
      </c>
      <c r="C415" s="40" t="s">
        <v>3109</v>
      </c>
      <c r="D415" s="40" t="s">
        <v>3108</v>
      </c>
      <c r="E415" s="57" t="s">
        <v>1426</v>
      </c>
      <c r="F415" s="57" t="s">
        <v>1428</v>
      </c>
      <c r="G415" s="58" t="s">
        <v>1607</v>
      </c>
      <c r="H415" s="59" t="s">
        <v>3062</v>
      </c>
      <c r="I415" s="60" t="s">
        <v>1617</v>
      </c>
      <c r="J415" s="58">
        <v>26400</v>
      </c>
      <c r="K415" s="58">
        <v>0</v>
      </c>
      <c r="L415" s="58"/>
      <c r="M415" s="58"/>
      <c r="N415" s="58"/>
      <c r="O415" s="58"/>
      <c r="P415" s="61">
        <v>475626227</v>
      </c>
      <c r="Q415" s="62" t="s">
        <v>2447</v>
      </c>
      <c r="R415" s="60" t="s">
        <v>1875</v>
      </c>
      <c r="S415" s="61">
        <v>673778148</v>
      </c>
      <c r="U415" s="28" t="str">
        <f t="shared" si="12"/>
        <v xml:space="preserve">ALLEX E.P.PR         SAINT MAURICE                </v>
      </c>
      <c r="V415" s="25" t="str">
        <f t="shared" si="13"/>
        <v>0824E</v>
      </c>
    </row>
    <row r="416" spans="1:22" ht="16.5" customHeight="1" x14ac:dyDescent="0.25">
      <c r="A416" s="60" t="s">
        <v>1433</v>
      </c>
      <c r="B416" s="58" t="s">
        <v>1526</v>
      </c>
      <c r="C416" s="40" t="s">
        <v>3116</v>
      </c>
      <c r="D416" s="40" t="s">
        <v>3108</v>
      </c>
      <c r="E416" s="57" t="s">
        <v>1431</v>
      </c>
      <c r="F416" s="57" t="s">
        <v>1428</v>
      </c>
      <c r="G416" s="58" t="s">
        <v>1607</v>
      </c>
      <c r="H416" s="59" t="s">
        <v>1432</v>
      </c>
      <c r="I416" s="60" t="s">
        <v>2721</v>
      </c>
      <c r="J416" s="58">
        <v>26600</v>
      </c>
      <c r="K416" s="58">
        <v>0</v>
      </c>
      <c r="L416" s="58"/>
      <c r="M416" s="58"/>
      <c r="N416" s="58"/>
      <c r="O416" s="58"/>
      <c r="P416" s="61">
        <v>475846927</v>
      </c>
      <c r="Q416" s="62" t="s">
        <v>2446</v>
      </c>
      <c r="R416" s="60" t="s">
        <v>1876</v>
      </c>
      <c r="S416" s="61">
        <v>612833515</v>
      </c>
      <c r="U416" s="28" t="str">
        <f t="shared" si="12"/>
        <v xml:space="preserve">BEAUMONT-MONTEUX E.P.PR         SAINT JOSEPH                  </v>
      </c>
      <c r="V416" s="25" t="str">
        <f t="shared" si="13"/>
        <v>0826G</v>
      </c>
    </row>
    <row r="417" spans="1:22" ht="16.5" customHeight="1" x14ac:dyDescent="0.25">
      <c r="A417" s="60" t="s">
        <v>11</v>
      </c>
      <c r="B417" s="58" t="s">
        <v>1520</v>
      </c>
      <c r="C417" s="40" t="s">
        <v>3114</v>
      </c>
      <c r="D417" s="40" t="s">
        <v>3112</v>
      </c>
      <c r="E417" s="57" t="s">
        <v>1434</v>
      </c>
      <c r="F417" s="57" t="s">
        <v>1428</v>
      </c>
      <c r="G417" s="58" t="s">
        <v>1607</v>
      </c>
      <c r="H417" s="59" t="s">
        <v>1435</v>
      </c>
      <c r="I417" s="60" t="s">
        <v>1618</v>
      </c>
      <c r="J417" s="58">
        <v>26300</v>
      </c>
      <c r="K417" s="58">
        <v>0</v>
      </c>
      <c r="L417" s="58"/>
      <c r="M417" s="58"/>
      <c r="N417" s="58"/>
      <c r="O417" s="58"/>
      <c r="P417" s="61">
        <v>475727050</v>
      </c>
      <c r="Q417" s="62" t="s">
        <v>2445</v>
      </c>
      <c r="R417" s="60" t="s">
        <v>1877</v>
      </c>
      <c r="S417" s="61">
        <v>603206053</v>
      </c>
      <c r="U417" s="28" t="str">
        <f t="shared" si="12"/>
        <v xml:space="preserve">BOURG DE PEAGE E.P.PR         LES MARISTES                  </v>
      </c>
      <c r="V417" s="25" t="str">
        <f t="shared" si="13"/>
        <v>0829K</v>
      </c>
    </row>
    <row r="418" spans="1:22" ht="16.5" customHeight="1" x14ac:dyDescent="0.25">
      <c r="A418" s="60" t="s">
        <v>518</v>
      </c>
      <c r="B418" s="58" t="s">
        <v>1526</v>
      </c>
      <c r="C418" s="40" t="s">
        <v>3116</v>
      </c>
      <c r="D418" s="40" t="s">
        <v>3108</v>
      </c>
      <c r="E418" s="57" t="s">
        <v>1436</v>
      </c>
      <c r="F418" s="57" t="s">
        <v>1428</v>
      </c>
      <c r="G418" s="58" t="s">
        <v>1607</v>
      </c>
      <c r="H418" s="59" t="s">
        <v>1437</v>
      </c>
      <c r="I418" s="60" t="s">
        <v>1619</v>
      </c>
      <c r="J418" s="58">
        <v>26500</v>
      </c>
      <c r="K418" s="58">
        <v>0</v>
      </c>
      <c r="L418" s="58"/>
      <c r="M418" s="58"/>
      <c r="N418" s="58"/>
      <c r="O418" s="58"/>
      <c r="P418" s="61">
        <v>475435860</v>
      </c>
      <c r="Q418" s="62" t="s">
        <v>2444</v>
      </c>
      <c r="R418" s="60" t="s">
        <v>1878</v>
      </c>
      <c r="S418" s="61">
        <v>650779268</v>
      </c>
      <c r="U418" s="28" t="str">
        <f t="shared" si="12"/>
        <v xml:space="preserve">BOURG LES VALENCE E.P.PR         SAINTE THERESE                </v>
      </c>
      <c r="V418" s="25" t="str">
        <f t="shared" si="13"/>
        <v>1336L</v>
      </c>
    </row>
    <row r="419" spans="1:22" ht="16.5" customHeight="1" x14ac:dyDescent="0.25">
      <c r="A419" s="60" t="s">
        <v>23</v>
      </c>
      <c r="B419" s="58" t="s">
        <v>1520</v>
      </c>
      <c r="C419" s="40" t="s">
        <v>3114</v>
      </c>
      <c r="D419" s="40" t="s">
        <v>3112</v>
      </c>
      <c r="E419" s="57" t="s">
        <v>1438</v>
      </c>
      <c r="F419" s="57" t="s">
        <v>1428</v>
      </c>
      <c r="G419" s="58" t="s">
        <v>1607</v>
      </c>
      <c r="H419" s="59" t="s">
        <v>1439</v>
      </c>
      <c r="I419" s="60" t="s">
        <v>1620</v>
      </c>
      <c r="J419" s="58">
        <v>26120</v>
      </c>
      <c r="K419" s="58">
        <v>0</v>
      </c>
      <c r="L419" s="58"/>
      <c r="M419" s="58"/>
      <c r="N419" s="58"/>
      <c r="O419" s="58"/>
      <c r="P419" s="61">
        <v>475590847</v>
      </c>
      <c r="Q419" s="62" t="s">
        <v>2443</v>
      </c>
      <c r="R419" s="60" t="s">
        <v>3027</v>
      </c>
      <c r="S419" s="61">
        <v>614468169</v>
      </c>
      <c r="T419" s="12" t="s">
        <v>3030</v>
      </c>
      <c r="U419" s="28" t="str">
        <f t="shared" si="12"/>
        <v xml:space="preserve">CHABEUIL E.P.PR         FRANCOIS GONDIN               </v>
      </c>
      <c r="V419" s="25" t="str">
        <f t="shared" si="13"/>
        <v>0897J</v>
      </c>
    </row>
    <row r="420" spans="1:22" ht="16.5" customHeight="1" x14ac:dyDescent="0.25">
      <c r="A420" s="60" t="s">
        <v>1442</v>
      </c>
      <c r="B420" s="58" t="s">
        <v>1526</v>
      </c>
      <c r="C420" s="40" t="s">
        <v>3116</v>
      </c>
      <c r="D420" s="40" t="s">
        <v>3108</v>
      </c>
      <c r="E420" s="57" t="s">
        <v>1440</v>
      </c>
      <c r="F420" s="57" t="s">
        <v>1428</v>
      </c>
      <c r="G420" s="58" t="s">
        <v>1607</v>
      </c>
      <c r="H420" s="59" t="s">
        <v>1441</v>
      </c>
      <c r="I420" s="60" t="s">
        <v>3044</v>
      </c>
      <c r="J420" s="58">
        <v>26260</v>
      </c>
      <c r="K420" s="58">
        <v>0</v>
      </c>
      <c r="L420" s="58"/>
      <c r="M420" s="58"/>
      <c r="N420" s="58"/>
      <c r="O420" s="58"/>
      <c r="P420" s="61">
        <v>475456259</v>
      </c>
      <c r="Q420" s="62" t="s">
        <v>2442</v>
      </c>
      <c r="R420" s="60" t="s">
        <v>2874</v>
      </c>
      <c r="S420" s="61">
        <v>683263555</v>
      </c>
      <c r="U420" s="28" t="str">
        <f t="shared" si="12"/>
        <v xml:space="preserve">CHARMES-SUR-L'HERBASSE E.P.PR         NOTRE DAME DE LA GARDE        </v>
      </c>
      <c r="V420" s="25" t="str">
        <f t="shared" si="13"/>
        <v>0899L</v>
      </c>
    </row>
    <row r="421" spans="1:22" s="26" customFormat="1" ht="16.5" customHeight="1" x14ac:dyDescent="0.25">
      <c r="A421" s="60" t="s">
        <v>1445</v>
      </c>
      <c r="B421" s="58" t="s">
        <v>43</v>
      </c>
      <c r="C421" s="40" t="s">
        <v>3115</v>
      </c>
      <c r="D421" s="40" t="s">
        <v>3108</v>
      </c>
      <c r="E421" s="57" t="s">
        <v>1443</v>
      </c>
      <c r="F421" s="57" t="s">
        <v>1428</v>
      </c>
      <c r="G421" s="58" t="s">
        <v>1607</v>
      </c>
      <c r="H421" s="59" t="s">
        <v>1444</v>
      </c>
      <c r="I421" s="60" t="s">
        <v>1621</v>
      </c>
      <c r="J421" s="58">
        <v>26330</v>
      </c>
      <c r="K421" s="58">
        <v>0</v>
      </c>
      <c r="L421" s="58"/>
      <c r="M421" s="58"/>
      <c r="N421" s="58"/>
      <c r="O421" s="58"/>
      <c r="P421" s="61">
        <v>475687936</v>
      </c>
      <c r="Q421" s="62" t="s">
        <v>2441</v>
      </c>
      <c r="R421" s="60" t="s">
        <v>1446</v>
      </c>
      <c r="S421" s="61">
        <v>664066321</v>
      </c>
      <c r="T421" s="12" t="s">
        <v>3031</v>
      </c>
      <c r="U421" s="28" t="str">
        <f t="shared" si="12"/>
        <v xml:space="preserve">CHATEAUNEUF-DE-GALAURE E.P.PR         NOTRE DAME DE LA PLAINE       </v>
      </c>
      <c r="V421" s="25" t="str">
        <f t="shared" si="13"/>
        <v>0900M</v>
      </c>
    </row>
    <row r="422" spans="1:22" ht="16.5" customHeight="1" x14ac:dyDescent="0.25">
      <c r="A422" s="60" t="s">
        <v>91</v>
      </c>
      <c r="B422" s="58" t="s">
        <v>43</v>
      </c>
      <c r="C422" s="40" t="s">
        <v>3115</v>
      </c>
      <c r="D422" s="40" t="s">
        <v>3108</v>
      </c>
      <c r="E422" s="57" t="s">
        <v>1447</v>
      </c>
      <c r="F422" s="57" t="s">
        <v>1428</v>
      </c>
      <c r="G422" s="58" t="s">
        <v>1607</v>
      </c>
      <c r="H422" s="59" t="s">
        <v>1448</v>
      </c>
      <c r="I422" s="60" t="s">
        <v>2730</v>
      </c>
      <c r="J422" s="58">
        <v>26240</v>
      </c>
      <c r="K422" s="58">
        <v>0</v>
      </c>
      <c r="L422" s="58"/>
      <c r="M422" s="58"/>
      <c r="N422" s="58"/>
      <c r="O422" s="58"/>
      <c r="P422" s="61">
        <v>475684359</v>
      </c>
      <c r="Q422" s="62" t="s">
        <v>2440</v>
      </c>
      <c r="R422" s="60" t="s">
        <v>2873</v>
      </c>
      <c r="S422" s="61">
        <v>781349531</v>
      </c>
      <c r="T422" s="12" t="s">
        <v>3085</v>
      </c>
      <c r="U422" s="28" t="str">
        <f t="shared" si="12"/>
        <v xml:space="preserve">CLAVEYSON E.P.PR         SAINT SEBASTIEN               </v>
      </c>
      <c r="V422" s="25" t="str">
        <f t="shared" si="13"/>
        <v>0904S</v>
      </c>
    </row>
    <row r="423" spans="1:22" ht="16.5" customHeight="1" x14ac:dyDescent="0.25">
      <c r="A423" s="60" t="s">
        <v>967</v>
      </c>
      <c r="B423" s="58" t="s">
        <v>1527</v>
      </c>
      <c r="C423" s="40" t="s">
        <v>3113</v>
      </c>
      <c r="D423" s="40" t="s">
        <v>3108</v>
      </c>
      <c r="E423" s="57" t="s">
        <v>1449</v>
      </c>
      <c r="F423" s="57" t="s">
        <v>1428</v>
      </c>
      <c r="G423" s="58" t="s">
        <v>1607</v>
      </c>
      <c r="H423" s="59" t="s">
        <v>1450</v>
      </c>
      <c r="I423" s="60" t="s">
        <v>1622</v>
      </c>
      <c r="J423" s="58">
        <v>26260</v>
      </c>
      <c r="K423" s="58">
        <v>0</v>
      </c>
      <c r="L423" s="58"/>
      <c r="M423" s="58"/>
      <c r="N423" s="58"/>
      <c r="O423" s="58"/>
      <c r="P423" s="61">
        <v>475715356</v>
      </c>
      <c r="Q423" s="62" t="s">
        <v>2502</v>
      </c>
      <c r="R423" s="60" t="s">
        <v>1879</v>
      </c>
      <c r="S423" s="61">
        <v>643704261</v>
      </c>
      <c r="T423" s="22"/>
      <c r="U423" s="28" t="str">
        <f t="shared" si="12"/>
        <v xml:space="preserve">CLERIEUX E.P.PR         SACRE COEUR                   </v>
      </c>
      <c r="V423" s="25" t="str">
        <f t="shared" si="13"/>
        <v>0905T</v>
      </c>
    </row>
    <row r="424" spans="1:22" ht="16.5" customHeight="1" x14ac:dyDescent="0.25">
      <c r="A424" s="60" t="s">
        <v>533</v>
      </c>
      <c r="B424" s="58" t="s">
        <v>9</v>
      </c>
      <c r="C424" s="40" t="s">
        <v>3107</v>
      </c>
      <c r="D424" s="40" t="s">
        <v>3108</v>
      </c>
      <c r="E424" s="57" t="s">
        <v>1451</v>
      </c>
      <c r="F424" s="57" t="s">
        <v>1428</v>
      </c>
      <c r="G424" s="58" t="s">
        <v>1607</v>
      </c>
      <c r="H424" s="59" t="s">
        <v>1452</v>
      </c>
      <c r="I424" s="60" t="s">
        <v>1623</v>
      </c>
      <c r="J424" s="58">
        <v>26400</v>
      </c>
      <c r="K424" s="58">
        <v>0</v>
      </c>
      <c r="L424" s="58"/>
      <c r="M424" s="58">
        <v>1</v>
      </c>
      <c r="N424" s="58"/>
      <c r="O424" s="58"/>
      <c r="P424" s="61">
        <v>475250251</v>
      </c>
      <c r="Q424" s="62" t="s">
        <v>2439</v>
      </c>
      <c r="R424" s="60" t="s">
        <v>1453</v>
      </c>
      <c r="S424" s="61">
        <v>760524286</v>
      </c>
      <c r="U424" s="28" t="str">
        <f t="shared" si="12"/>
        <v xml:space="preserve">CREST E.P.PR         SAINT LOUIS                   </v>
      </c>
      <c r="V424" s="25" t="str">
        <f t="shared" si="13"/>
        <v>0907V</v>
      </c>
    </row>
    <row r="425" spans="1:22" ht="16.5" customHeight="1" x14ac:dyDescent="0.25">
      <c r="A425" s="60" t="s">
        <v>538</v>
      </c>
      <c r="B425" s="58" t="s">
        <v>9</v>
      </c>
      <c r="C425" s="40" t="s">
        <v>3107</v>
      </c>
      <c r="D425" s="40" t="s">
        <v>3108</v>
      </c>
      <c r="E425" s="57" t="s">
        <v>1454</v>
      </c>
      <c r="F425" s="57" t="s">
        <v>1428</v>
      </c>
      <c r="G425" s="58" t="s">
        <v>1607</v>
      </c>
      <c r="H425" s="59" t="s">
        <v>1455</v>
      </c>
      <c r="I425" s="60" t="s">
        <v>1624</v>
      </c>
      <c r="J425" s="58">
        <v>26150</v>
      </c>
      <c r="K425" s="58">
        <v>0</v>
      </c>
      <c r="L425" s="58"/>
      <c r="M425" s="58"/>
      <c r="N425" s="58"/>
      <c r="O425" s="58"/>
      <c r="P425" s="61">
        <v>475220668</v>
      </c>
      <c r="Q425" s="62" t="s">
        <v>2438</v>
      </c>
      <c r="R425" s="60" t="s">
        <v>1453</v>
      </c>
      <c r="S425" s="61">
        <v>760524286</v>
      </c>
      <c r="U425" s="28" t="str">
        <f t="shared" si="12"/>
        <v xml:space="preserve">DIE E.P.PR         NOTRE DAME                    </v>
      </c>
      <c r="V425" s="25" t="str">
        <f t="shared" si="13"/>
        <v>0908W</v>
      </c>
    </row>
    <row r="426" spans="1:22" ht="16.5" customHeight="1" x14ac:dyDescent="0.25">
      <c r="A426" s="60" t="s">
        <v>542</v>
      </c>
      <c r="B426" s="58" t="s">
        <v>9</v>
      </c>
      <c r="C426" s="40" t="s">
        <v>3107</v>
      </c>
      <c r="D426" s="40" t="s">
        <v>3108</v>
      </c>
      <c r="E426" s="57" t="s">
        <v>1459</v>
      </c>
      <c r="F426" s="57" t="s">
        <v>1428</v>
      </c>
      <c r="G426" s="58" t="s">
        <v>1607</v>
      </c>
      <c r="H426" s="59" t="s">
        <v>1460</v>
      </c>
      <c r="I426" s="60" t="s">
        <v>1625</v>
      </c>
      <c r="J426" s="58">
        <v>26220</v>
      </c>
      <c r="K426" s="58">
        <v>0</v>
      </c>
      <c r="L426" s="58"/>
      <c r="M426" s="58"/>
      <c r="N426" s="58"/>
      <c r="O426" s="58"/>
      <c r="P426" s="61">
        <v>475463032</v>
      </c>
      <c r="Q426" s="62" t="s">
        <v>2437</v>
      </c>
      <c r="R426" s="60" t="s">
        <v>1880</v>
      </c>
      <c r="S426" s="61">
        <v>633940174</v>
      </c>
      <c r="U426" s="28" t="str">
        <f t="shared" si="12"/>
        <v xml:space="preserve">DIEULEFIT E.P.PR         SAINTE MARIE                  </v>
      </c>
      <c r="V426" s="25" t="str">
        <f t="shared" si="13"/>
        <v>0909X</v>
      </c>
    </row>
    <row r="427" spans="1:22" ht="16.5" customHeight="1" x14ac:dyDescent="0.25">
      <c r="A427" s="60" t="s">
        <v>546</v>
      </c>
      <c r="B427" s="58" t="s">
        <v>16</v>
      </c>
      <c r="C427" s="40" t="s">
        <v>3111</v>
      </c>
      <c r="D427" s="40" t="s">
        <v>3112</v>
      </c>
      <c r="E427" s="57" t="s">
        <v>1461</v>
      </c>
      <c r="F427" s="57" t="s">
        <v>1428</v>
      </c>
      <c r="G427" s="58" t="s">
        <v>1607</v>
      </c>
      <c r="H427" s="59" t="s">
        <v>1460</v>
      </c>
      <c r="I427" s="60" t="s">
        <v>1626</v>
      </c>
      <c r="J427" s="58">
        <v>26290</v>
      </c>
      <c r="K427" s="58">
        <v>0</v>
      </c>
      <c r="L427" s="58"/>
      <c r="M427" s="58"/>
      <c r="N427" s="58"/>
      <c r="O427" s="58"/>
      <c r="P427" s="61">
        <v>475516230</v>
      </c>
      <c r="Q427" s="62" t="s">
        <v>2415</v>
      </c>
      <c r="R427" s="60" t="s">
        <v>1881</v>
      </c>
      <c r="S427" s="61">
        <v>619887200</v>
      </c>
      <c r="U427" s="28" t="str">
        <f t="shared" si="12"/>
        <v xml:space="preserve">DONZERE E.P.PR         SAINTE MARIE                  </v>
      </c>
      <c r="V427" s="25" t="str">
        <f t="shared" si="13"/>
        <v>0910Y</v>
      </c>
    </row>
    <row r="428" spans="1:22" ht="16.5" customHeight="1" x14ac:dyDescent="0.25">
      <c r="A428" s="60" t="s">
        <v>129</v>
      </c>
      <c r="B428" s="58" t="s">
        <v>1523</v>
      </c>
      <c r="C428" s="40" t="s">
        <v>3109</v>
      </c>
      <c r="D428" s="40" t="s">
        <v>3108</v>
      </c>
      <c r="E428" s="57" t="s">
        <v>1462</v>
      </c>
      <c r="F428" s="57" t="s">
        <v>1428</v>
      </c>
      <c r="G428" s="58" t="s">
        <v>1607</v>
      </c>
      <c r="H428" s="59" t="s">
        <v>1463</v>
      </c>
      <c r="I428" s="60" t="s">
        <v>1627</v>
      </c>
      <c r="J428" s="58">
        <v>26800</v>
      </c>
      <c r="K428" s="58">
        <v>0</v>
      </c>
      <c r="L428" s="58"/>
      <c r="M428" s="58"/>
      <c r="N428" s="58"/>
      <c r="O428" s="58"/>
      <c r="P428" s="61">
        <v>475606442</v>
      </c>
      <c r="Q428" s="62" t="s">
        <v>2436</v>
      </c>
      <c r="R428" s="60" t="s">
        <v>1882</v>
      </c>
      <c r="S428" s="61">
        <v>602365818</v>
      </c>
      <c r="U428" s="28" t="str">
        <f t="shared" si="12"/>
        <v xml:space="preserve">ETOILE SUR RHONE E.P.PR         SAINTE MARTHE                 </v>
      </c>
      <c r="V428" s="25" t="str">
        <f t="shared" si="13"/>
        <v>0911Z</v>
      </c>
    </row>
    <row r="429" spans="1:22" ht="16.5" customHeight="1" x14ac:dyDescent="0.25">
      <c r="A429" s="60" t="s">
        <v>688</v>
      </c>
      <c r="B429" s="58" t="s">
        <v>1523</v>
      </c>
      <c r="C429" s="40" t="s">
        <v>3109</v>
      </c>
      <c r="D429" s="40" t="s">
        <v>3108</v>
      </c>
      <c r="E429" s="57" t="s">
        <v>1464</v>
      </c>
      <c r="F429" s="57" t="s">
        <v>1428</v>
      </c>
      <c r="G429" s="58" t="s">
        <v>1607</v>
      </c>
      <c r="H429" s="59" t="s">
        <v>1455</v>
      </c>
      <c r="I429" s="60" t="s">
        <v>1628</v>
      </c>
      <c r="J429" s="58">
        <v>26400</v>
      </c>
      <c r="K429" s="58">
        <v>0</v>
      </c>
      <c r="L429" s="58"/>
      <c r="M429" s="58"/>
      <c r="N429" s="58"/>
      <c r="O429" s="58"/>
      <c r="P429" s="61">
        <v>475627047</v>
      </c>
      <c r="Q429" s="62" t="s">
        <v>2435</v>
      </c>
      <c r="R429" s="60" t="s">
        <v>1883</v>
      </c>
      <c r="S429" s="61">
        <v>645122014</v>
      </c>
      <c r="T429" s="12" t="s">
        <v>3086</v>
      </c>
      <c r="U429" s="28" t="str">
        <f t="shared" si="12"/>
        <v xml:space="preserve">GRANE E.P.PR         NOTRE DAME                    </v>
      </c>
      <c r="V429" s="25" t="str">
        <f t="shared" si="13"/>
        <v>0912A</v>
      </c>
    </row>
    <row r="430" spans="1:22" ht="16.5" customHeight="1" x14ac:dyDescent="0.25">
      <c r="A430" s="60" t="s">
        <v>1467</v>
      </c>
      <c r="B430" s="58" t="s">
        <v>1523</v>
      </c>
      <c r="C430" s="40" t="s">
        <v>3109</v>
      </c>
      <c r="D430" s="40" t="s">
        <v>3108</v>
      </c>
      <c r="E430" s="57" t="s">
        <v>1465</v>
      </c>
      <c r="F430" s="57" t="s">
        <v>1424</v>
      </c>
      <c r="G430" s="58" t="s">
        <v>1607</v>
      </c>
      <c r="H430" s="59" t="s">
        <v>1466</v>
      </c>
      <c r="I430" s="60" t="s">
        <v>1629</v>
      </c>
      <c r="J430" s="58">
        <v>26400</v>
      </c>
      <c r="K430" s="58">
        <v>0</v>
      </c>
      <c r="L430" s="58"/>
      <c r="M430" s="58"/>
      <c r="N430" s="58"/>
      <c r="O430" s="58"/>
      <c r="P430" s="61">
        <v>768373823</v>
      </c>
      <c r="Q430" s="62" t="s">
        <v>2414</v>
      </c>
      <c r="R430" s="60" t="s">
        <v>3046</v>
      </c>
      <c r="S430" s="61">
        <v>768373823</v>
      </c>
      <c r="T430" s="12" t="s">
        <v>3031</v>
      </c>
      <c r="U430" s="28" t="str">
        <f t="shared" si="12"/>
        <v xml:space="preserve">LA ROCHE-SUR-GRANE E.E.PR         LE COLIBRI ASS. LES AMANINS   </v>
      </c>
      <c r="V430" s="25" t="str">
        <f t="shared" si="13"/>
        <v>1452M</v>
      </c>
    </row>
    <row r="431" spans="1:22" ht="16.5" customHeight="1" x14ac:dyDescent="0.25">
      <c r="A431" s="60" t="s">
        <v>555</v>
      </c>
      <c r="B431" s="58" t="s">
        <v>1523</v>
      </c>
      <c r="C431" s="40" t="s">
        <v>3109</v>
      </c>
      <c r="D431" s="40" t="s">
        <v>3108</v>
      </c>
      <c r="E431" s="57" t="s">
        <v>1468</v>
      </c>
      <c r="F431" s="57" t="s">
        <v>1428</v>
      </c>
      <c r="G431" s="58" t="s">
        <v>1607</v>
      </c>
      <c r="H431" s="59" t="s">
        <v>1469</v>
      </c>
      <c r="I431" s="60" t="s">
        <v>1630</v>
      </c>
      <c r="J431" s="58">
        <v>26250</v>
      </c>
      <c r="K431" s="58">
        <v>0</v>
      </c>
      <c r="L431" s="58"/>
      <c r="M431" s="58"/>
      <c r="N431" s="58"/>
      <c r="O431" s="58"/>
      <c r="P431" s="61">
        <v>475617944</v>
      </c>
      <c r="Q431" s="62" t="s">
        <v>2434</v>
      </c>
      <c r="R431" s="60" t="s">
        <v>3028</v>
      </c>
      <c r="S431" s="61">
        <v>645122014</v>
      </c>
      <c r="T431" s="12" t="s">
        <v>3031</v>
      </c>
      <c r="U431" s="28" t="str">
        <f t="shared" si="12"/>
        <v xml:space="preserve">LIVRON SUR DROME E.P.PR         ANNE CARTIER                  </v>
      </c>
      <c r="V431" s="25" t="str">
        <f t="shared" si="13"/>
        <v>0915D</v>
      </c>
    </row>
    <row r="432" spans="1:22" ht="16.5" customHeight="1" x14ac:dyDescent="0.25">
      <c r="A432" s="60" t="s">
        <v>559</v>
      </c>
      <c r="B432" s="58" t="s">
        <v>1523</v>
      </c>
      <c r="C432" s="40" t="s">
        <v>3109</v>
      </c>
      <c r="D432" s="40" t="s">
        <v>3108</v>
      </c>
      <c r="E432" s="57" t="s">
        <v>1470</v>
      </c>
      <c r="F432" s="57" t="s">
        <v>1428</v>
      </c>
      <c r="G432" s="58" t="s">
        <v>1607</v>
      </c>
      <c r="H432" s="59" t="s">
        <v>1471</v>
      </c>
      <c r="I432" s="60" t="s">
        <v>1631</v>
      </c>
      <c r="J432" s="58">
        <v>26250</v>
      </c>
      <c r="K432" s="58">
        <v>0</v>
      </c>
      <c r="L432" s="58"/>
      <c r="M432" s="58"/>
      <c r="N432" s="58"/>
      <c r="O432" s="58"/>
      <c r="P432" s="61">
        <v>475617495</v>
      </c>
      <c r="Q432" s="62" t="s">
        <v>2433</v>
      </c>
      <c r="R432" s="60" t="s">
        <v>1884</v>
      </c>
      <c r="S432" s="61">
        <v>683102939</v>
      </c>
      <c r="U432" s="28" t="str">
        <f t="shared" si="12"/>
        <v xml:space="preserve">LORIOL SUR DROME E.P.PR         SAINT FRANCOIS                </v>
      </c>
      <c r="V432" s="25" t="str">
        <f t="shared" si="13"/>
        <v>0916E</v>
      </c>
    </row>
    <row r="433" spans="1:22" s="26" customFormat="1" ht="16.5" customHeight="1" x14ac:dyDescent="0.25">
      <c r="A433" s="60" t="s">
        <v>1274</v>
      </c>
      <c r="B433" s="58" t="s">
        <v>113</v>
      </c>
      <c r="C433" s="40" t="s">
        <v>3110</v>
      </c>
      <c r="D433" s="40" t="s">
        <v>3108</v>
      </c>
      <c r="E433" s="57" t="s">
        <v>1472</v>
      </c>
      <c r="F433" s="57" t="s">
        <v>1428</v>
      </c>
      <c r="G433" s="58" t="s">
        <v>1607</v>
      </c>
      <c r="H433" s="59" t="s">
        <v>1473</v>
      </c>
      <c r="I433" s="60" t="s">
        <v>2748</v>
      </c>
      <c r="J433" s="58">
        <v>26740</v>
      </c>
      <c r="K433" s="58">
        <v>0</v>
      </c>
      <c r="L433" s="58"/>
      <c r="M433" s="58"/>
      <c r="N433" s="58"/>
      <c r="O433" s="58"/>
      <c r="P433" s="61">
        <v>475903275</v>
      </c>
      <c r="Q433" s="62" t="s">
        <v>2432</v>
      </c>
      <c r="R433" s="60" t="s">
        <v>2498</v>
      </c>
      <c r="S433" s="61" t="s">
        <v>2499</v>
      </c>
      <c r="T433" s="12"/>
      <c r="U433" s="28" t="str">
        <f t="shared" si="12"/>
        <v xml:space="preserve">MARSANNE E.P.PR         JEANNE D'ARC                  </v>
      </c>
      <c r="V433" s="25" t="str">
        <f t="shared" si="13"/>
        <v>0917F</v>
      </c>
    </row>
    <row r="434" spans="1:22" s="26" customFormat="1" ht="16.5" customHeight="1" x14ac:dyDescent="0.25">
      <c r="A434" s="60" t="s">
        <v>781</v>
      </c>
      <c r="B434" s="58" t="s">
        <v>1520</v>
      </c>
      <c r="C434" s="40" t="s">
        <v>3114</v>
      </c>
      <c r="D434" s="40" t="s">
        <v>3112</v>
      </c>
      <c r="E434" s="57" t="s">
        <v>1478</v>
      </c>
      <c r="F434" s="57" t="s">
        <v>1428</v>
      </c>
      <c r="G434" s="58" t="s">
        <v>1607</v>
      </c>
      <c r="H434" s="59" t="s">
        <v>1479</v>
      </c>
      <c r="I434" s="60" t="s">
        <v>1632</v>
      </c>
      <c r="J434" s="58">
        <v>26120</v>
      </c>
      <c r="K434" s="58">
        <v>0</v>
      </c>
      <c r="L434" s="58"/>
      <c r="M434" s="58"/>
      <c r="N434" s="58"/>
      <c r="O434" s="58"/>
      <c r="P434" s="61">
        <v>475596168</v>
      </c>
      <c r="Q434" s="62" t="s">
        <v>2416</v>
      </c>
      <c r="R434" s="60" t="s">
        <v>1885</v>
      </c>
      <c r="S434" s="61">
        <v>685992096</v>
      </c>
      <c r="T434" s="12"/>
      <c r="U434" s="28" t="str">
        <f t="shared" si="12"/>
        <v xml:space="preserve">MONTELIER E.P.PR         LES PRIMEVERES                </v>
      </c>
      <c r="V434" s="25" t="str">
        <f t="shared" si="13"/>
        <v>0918G</v>
      </c>
    </row>
    <row r="435" spans="1:22" s="26" customFormat="1" ht="16.5" customHeight="1" x14ac:dyDescent="0.25">
      <c r="A435" s="60" t="s">
        <v>157</v>
      </c>
      <c r="B435" s="58" t="s">
        <v>113</v>
      </c>
      <c r="C435" s="40" t="s">
        <v>3110</v>
      </c>
      <c r="D435" s="40" t="s">
        <v>3108</v>
      </c>
      <c r="E435" s="57" t="s">
        <v>1480</v>
      </c>
      <c r="F435" s="57" t="s">
        <v>1428</v>
      </c>
      <c r="G435" s="58" t="s">
        <v>1607</v>
      </c>
      <c r="H435" s="59" t="s">
        <v>2450</v>
      </c>
      <c r="I435" s="60" t="s">
        <v>1633</v>
      </c>
      <c r="J435" s="58">
        <v>26200</v>
      </c>
      <c r="K435" s="58">
        <v>0</v>
      </c>
      <c r="L435" s="58"/>
      <c r="M435" s="58"/>
      <c r="N435" s="58"/>
      <c r="O435" s="58"/>
      <c r="P435" s="61">
        <v>475006020</v>
      </c>
      <c r="Q435" s="62" t="s">
        <v>2431</v>
      </c>
      <c r="R435" s="60" t="s">
        <v>1481</v>
      </c>
      <c r="S435" s="61">
        <v>662848826</v>
      </c>
      <c r="T435" s="12"/>
      <c r="U435" s="28" t="str">
        <f t="shared" si="12"/>
        <v xml:space="preserve">MONTELIMAR E.P.PR         CHABRILLAN ST JEAN BAPTISTE                   </v>
      </c>
      <c r="V435" s="25" t="str">
        <f t="shared" si="13"/>
        <v>1335K</v>
      </c>
    </row>
    <row r="436" spans="1:22" s="26" customFormat="1" ht="16.5" customHeight="1" x14ac:dyDescent="0.25">
      <c r="A436" s="60" t="s">
        <v>172</v>
      </c>
      <c r="B436" s="58" t="s">
        <v>1523</v>
      </c>
      <c r="C436" s="40" t="s">
        <v>3109</v>
      </c>
      <c r="D436" s="40" t="s">
        <v>3108</v>
      </c>
      <c r="E436" s="57" t="s">
        <v>1483</v>
      </c>
      <c r="F436" s="57" t="s">
        <v>1428</v>
      </c>
      <c r="G436" s="58" t="s">
        <v>1607</v>
      </c>
      <c r="H436" s="59" t="s">
        <v>1460</v>
      </c>
      <c r="I436" s="60" t="s">
        <v>1634</v>
      </c>
      <c r="J436" s="58">
        <v>26120</v>
      </c>
      <c r="K436" s="58">
        <v>0</v>
      </c>
      <c r="L436" s="58"/>
      <c r="M436" s="58"/>
      <c r="N436" s="58"/>
      <c r="O436" s="58"/>
      <c r="P436" s="61">
        <v>963408529</v>
      </c>
      <c r="Q436" s="62" t="s">
        <v>2430</v>
      </c>
      <c r="R436" s="60" t="s">
        <v>1886</v>
      </c>
      <c r="S436" s="61">
        <v>616747195</v>
      </c>
      <c r="T436" s="12"/>
      <c r="U436" s="28" t="str">
        <f t="shared" si="12"/>
        <v xml:space="preserve">MONTMEYRAN E.P.PR         SAINTE MARIE                  </v>
      </c>
      <c r="V436" s="25" t="str">
        <f t="shared" si="13"/>
        <v>0922L</v>
      </c>
    </row>
    <row r="437" spans="1:22" s="26" customFormat="1" ht="16.5" customHeight="1" x14ac:dyDescent="0.25">
      <c r="A437" s="60" t="s">
        <v>575</v>
      </c>
      <c r="B437" s="58" t="s">
        <v>16</v>
      </c>
      <c r="C437" s="40" t="s">
        <v>3111</v>
      </c>
      <c r="D437" s="40" t="s">
        <v>3112</v>
      </c>
      <c r="E437" s="57" t="s">
        <v>1486</v>
      </c>
      <c r="F437" s="57" t="s">
        <v>1428</v>
      </c>
      <c r="G437" s="58" t="s">
        <v>1607</v>
      </c>
      <c r="H437" s="59" t="s">
        <v>1455</v>
      </c>
      <c r="I437" s="60" t="s">
        <v>1635</v>
      </c>
      <c r="J437" s="58">
        <v>26110</v>
      </c>
      <c r="K437" s="58">
        <v>0</v>
      </c>
      <c r="L437" s="58"/>
      <c r="M437" s="58"/>
      <c r="N437" s="58"/>
      <c r="O437" s="58"/>
      <c r="P437" s="61">
        <v>475260778</v>
      </c>
      <c r="Q437" s="62" t="s">
        <v>2429</v>
      </c>
      <c r="R437" s="60" t="s">
        <v>1887</v>
      </c>
      <c r="S437" s="61">
        <v>624682815</v>
      </c>
      <c r="T437" s="12"/>
      <c r="U437" s="28" t="str">
        <f t="shared" si="12"/>
        <v xml:space="preserve">NYONS E.P.PR         NOTRE DAME                    </v>
      </c>
      <c r="V437" s="25" t="str">
        <f t="shared" si="13"/>
        <v>0923M</v>
      </c>
    </row>
    <row r="438" spans="1:22" ht="16.5" customHeight="1" x14ac:dyDescent="0.25">
      <c r="A438" s="54" t="s">
        <v>212</v>
      </c>
      <c r="B438" s="52" t="s">
        <v>16</v>
      </c>
      <c r="C438" s="40" t="s">
        <v>3111</v>
      </c>
      <c r="D438" s="40" t="s">
        <v>3112</v>
      </c>
      <c r="E438" s="51" t="s">
        <v>1487</v>
      </c>
      <c r="F438" s="51" t="s">
        <v>1428</v>
      </c>
      <c r="G438" s="52" t="s">
        <v>1607</v>
      </c>
      <c r="H438" s="53" t="s">
        <v>1488</v>
      </c>
      <c r="I438" s="54" t="s">
        <v>1636</v>
      </c>
      <c r="J438" s="52">
        <v>26700</v>
      </c>
      <c r="K438" s="52">
        <v>0</v>
      </c>
      <c r="L438" s="52"/>
      <c r="M438" s="52"/>
      <c r="N438" s="52"/>
      <c r="O438" s="52"/>
      <c r="P438" s="55">
        <v>475040541</v>
      </c>
      <c r="Q438" s="56" t="s">
        <v>2503</v>
      </c>
      <c r="R438" s="54" t="s">
        <v>1888</v>
      </c>
      <c r="S438" s="55">
        <v>629376885</v>
      </c>
      <c r="T438" s="22"/>
      <c r="U438" s="28" t="str">
        <f t="shared" si="12"/>
        <v xml:space="preserve">PIERRELATTE E.P.PR         SAINT MICHEL                  </v>
      </c>
      <c r="V438" s="25" t="str">
        <f t="shared" si="13"/>
        <v>0925P</v>
      </c>
    </row>
    <row r="439" spans="1:22" ht="16.5" customHeight="1" x14ac:dyDescent="0.25">
      <c r="A439" s="60" t="s">
        <v>149</v>
      </c>
      <c r="B439" s="58" t="s">
        <v>1527</v>
      </c>
      <c r="C439" s="40" t="s">
        <v>3113</v>
      </c>
      <c r="D439" s="40" t="s">
        <v>3108</v>
      </c>
      <c r="E439" s="57" t="s">
        <v>1491</v>
      </c>
      <c r="F439" s="57" t="s">
        <v>1428</v>
      </c>
      <c r="G439" s="58" t="s">
        <v>1607</v>
      </c>
      <c r="H439" s="59" t="s">
        <v>1492</v>
      </c>
      <c r="I439" s="60" t="s">
        <v>1637</v>
      </c>
      <c r="J439" s="58">
        <v>26100</v>
      </c>
      <c r="K439" s="58">
        <v>0</v>
      </c>
      <c r="L439" s="58"/>
      <c r="M439" s="58"/>
      <c r="N439" s="58"/>
      <c r="O439" s="58"/>
      <c r="P439" s="61">
        <v>475050004</v>
      </c>
      <c r="Q439" s="62" t="s">
        <v>2428</v>
      </c>
      <c r="R439" s="60" t="s">
        <v>1896</v>
      </c>
      <c r="S439" s="61" t="s">
        <v>2500</v>
      </c>
      <c r="U439" s="28" t="str">
        <f t="shared" si="12"/>
        <v xml:space="preserve">ROMANS SUR ISERE E.P.PR         SAINT YVES                    </v>
      </c>
      <c r="V439" s="25" t="str">
        <f t="shared" si="13"/>
        <v>0874J</v>
      </c>
    </row>
    <row r="440" spans="1:22" ht="16.5" customHeight="1" x14ac:dyDescent="0.25">
      <c r="A440" s="60" t="s">
        <v>149</v>
      </c>
      <c r="B440" s="58" t="s">
        <v>1527</v>
      </c>
      <c r="C440" s="40" t="s">
        <v>3113</v>
      </c>
      <c r="D440" s="40" t="s">
        <v>3108</v>
      </c>
      <c r="E440" s="57" t="s">
        <v>1493</v>
      </c>
      <c r="F440" s="57" t="s">
        <v>1428</v>
      </c>
      <c r="G440" s="58" t="s">
        <v>1607</v>
      </c>
      <c r="H440" s="59" t="s">
        <v>1494</v>
      </c>
      <c r="I440" s="60" t="s">
        <v>1638</v>
      </c>
      <c r="J440" s="58">
        <v>26100</v>
      </c>
      <c r="K440" s="58">
        <v>0</v>
      </c>
      <c r="L440" s="58"/>
      <c r="M440" s="58">
        <v>1</v>
      </c>
      <c r="N440" s="58"/>
      <c r="O440" s="58"/>
      <c r="P440" s="61">
        <v>475727190</v>
      </c>
      <c r="Q440" s="62" t="s">
        <v>2427</v>
      </c>
      <c r="R440" s="60" t="s">
        <v>1896</v>
      </c>
      <c r="S440" s="61" t="s">
        <v>2500</v>
      </c>
      <c r="U440" s="28" t="str">
        <f t="shared" si="12"/>
        <v xml:space="preserve">ROMANS SUR ISERE E.P.PR         NOTRE DAME DES CHAMPS         </v>
      </c>
      <c r="V440" s="25" t="str">
        <f t="shared" si="13"/>
        <v>0926R</v>
      </c>
    </row>
    <row r="441" spans="1:22" ht="16.5" customHeight="1" x14ac:dyDescent="0.25">
      <c r="A441" s="60" t="s">
        <v>2904</v>
      </c>
      <c r="B441" s="58" t="s">
        <v>43</v>
      </c>
      <c r="C441" s="40" t="s">
        <v>3115</v>
      </c>
      <c r="D441" s="40" t="s">
        <v>3108</v>
      </c>
      <c r="E441" s="57" t="s">
        <v>1496</v>
      </c>
      <c r="F441" s="57" t="s">
        <v>1428</v>
      </c>
      <c r="G441" s="58" t="s">
        <v>1607</v>
      </c>
      <c r="H441" s="59" t="s">
        <v>1460</v>
      </c>
      <c r="I441" s="60" t="s">
        <v>633</v>
      </c>
      <c r="J441" s="58">
        <v>26240</v>
      </c>
      <c r="K441" s="58">
        <v>0</v>
      </c>
      <c r="L441" s="58"/>
      <c r="M441" s="58"/>
      <c r="N441" s="58"/>
      <c r="O441" s="58"/>
      <c r="P441" s="61">
        <v>475032285</v>
      </c>
      <c r="Q441" s="62" t="s">
        <v>2426</v>
      </c>
      <c r="R441" s="60" t="s">
        <v>1889</v>
      </c>
      <c r="S441" s="61">
        <v>682095247</v>
      </c>
      <c r="U441" s="28" t="str">
        <f t="shared" si="12"/>
        <v xml:space="preserve">ST BARTHELEMY DE VALS E.P.PR         SAINTE MARIE                  </v>
      </c>
      <c r="V441" s="25" t="str">
        <f t="shared" si="13"/>
        <v>0927S</v>
      </c>
    </row>
    <row r="442" spans="1:22" ht="16.5" customHeight="1" x14ac:dyDescent="0.25">
      <c r="A442" s="60" t="s">
        <v>2914</v>
      </c>
      <c r="B442" s="58" t="s">
        <v>1526</v>
      </c>
      <c r="C442" s="40" t="s">
        <v>3116</v>
      </c>
      <c r="D442" s="40" t="s">
        <v>3108</v>
      </c>
      <c r="E442" s="57" t="s">
        <v>1497</v>
      </c>
      <c r="F442" s="57" t="s">
        <v>1428</v>
      </c>
      <c r="G442" s="58" t="s">
        <v>1607</v>
      </c>
      <c r="H442" s="59" t="s">
        <v>3045</v>
      </c>
      <c r="I442" s="60" t="s">
        <v>1639</v>
      </c>
      <c r="J442" s="58">
        <v>26260</v>
      </c>
      <c r="K442" s="58">
        <v>0</v>
      </c>
      <c r="L442" s="58"/>
      <c r="M442" s="58"/>
      <c r="N442" s="58"/>
      <c r="O442" s="58"/>
      <c r="P442" s="61">
        <v>475451109</v>
      </c>
      <c r="Q442" s="62" t="s">
        <v>2425</v>
      </c>
      <c r="R442" s="60" t="s">
        <v>1890</v>
      </c>
      <c r="S442" s="61">
        <v>669750055</v>
      </c>
      <c r="U442" s="28" t="str">
        <f t="shared" si="12"/>
        <v xml:space="preserve">ST DONAT SUR L'HERBASSE E.P.PR         SAINT-PIERRE ET SAINT-PAUL LE PENDILLON                   </v>
      </c>
      <c r="V442" s="25" t="str">
        <f t="shared" si="13"/>
        <v>0929U</v>
      </c>
    </row>
    <row r="443" spans="1:22" ht="16.5" customHeight="1" x14ac:dyDescent="0.25">
      <c r="A443" s="60" t="s">
        <v>623</v>
      </c>
      <c r="B443" s="58" t="s">
        <v>1520</v>
      </c>
      <c r="C443" s="40" t="s">
        <v>3114</v>
      </c>
      <c r="D443" s="40" t="s">
        <v>3112</v>
      </c>
      <c r="E443" s="57" t="s">
        <v>1498</v>
      </c>
      <c r="F443" s="57" t="s">
        <v>1428</v>
      </c>
      <c r="G443" s="58" t="s">
        <v>1607</v>
      </c>
      <c r="H443" s="59" t="s">
        <v>1473</v>
      </c>
      <c r="I443" s="60" t="s">
        <v>1640</v>
      </c>
      <c r="J443" s="58">
        <v>26190</v>
      </c>
      <c r="K443" s="58">
        <v>0</v>
      </c>
      <c r="L443" s="58"/>
      <c r="M443" s="58">
        <v>1</v>
      </c>
      <c r="N443" s="58"/>
      <c r="O443" s="58"/>
      <c r="P443" s="61">
        <v>475477104</v>
      </c>
      <c r="Q443" s="62" t="s">
        <v>2424</v>
      </c>
      <c r="R443" s="60" t="s">
        <v>1891</v>
      </c>
      <c r="S443" s="61">
        <v>678326483</v>
      </c>
      <c r="U443" s="28" t="str">
        <f t="shared" si="12"/>
        <v xml:space="preserve">ST JEAN EN ROYANS E.P.PR         JEANNE D'ARC                  </v>
      </c>
      <c r="V443" s="25" t="str">
        <f t="shared" si="13"/>
        <v>0930V</v>
      </c>
    </row>
    <row r="444" spans="1:22" ht="16.5" customHeight="1" x14ac:dyDescent="0.25">
      <c r="A444" s="60" t="s">
        <v>2895</v>
      </c>
      <c r="B444" s="58" t="s">
        <v>16</v>
      </c>
      <c r="C444" s="40" t="s">
        <v>3111</v>
      </c>
      <c r="D444" s="40" t="s">
        <v>3112</v>
      </c>
      <c r="E444" s="57" t="s">
        <v>1499</v>
      </c>
      <c r="F444" s="57" t="s">
        <v>1428</v>
      </c>
      <c r="G444" s="58" t="s">
        <v>1607</v>
      </c>
      <c r="H444" s="59" t="s">
        <v>1455</v>
      </c>
      <c r="I444" s="60" t="s">
        <v>1641</v>
      </c>
      <c r="J444" s="58">
        <v>26130</v>
      </c>
      <c r="K444" s="58">
        <v>0</v>
      </c>
      <c r="L444" s="58"/>
      <c r="M444" s="58"/>
      <c r="N444" s="58"/>
      <c r="O444" s="58"/>
      <c r="P444" s="61">
        <v>475049124</v>
      </c>
      <c r="Q444" s="62" t="s">
        <v>2423</v>
      </c>
      <c r="R444" s="60" t="s">
        <v>1892</v>
      </c>
      <c r="S444" s="61">
        <v>681498122</v>
      </c>
      <c r="U444" s="28" t="str">
        <f t="shared" si="12"/>
        <v xml:space="preserve">ST PAUL TROIS CHATEAUX E.P.PR         NOTRE DAME                    </v>
      </c>
      <c r="V444" s="25" t="str">
        <f t="shared" si="13"/>
        <v>0931W</v>
      </c>
    </row>
    <row r="445" spans="1:22" ht="16.5" customHeight="1" x14ac:dyDescent="0.25">
      <c r="A445" s="60" t="s">
        <v>2896</v>
      </c>
      <c r="B445" s="58" t="s">
        <v>43</v>
      </c>
      <c r="C445" s="40" t="s">
        <v>3115</v>
      </c>
      <c r="D445" s="40" t="s">
        <v>3108</v>
      </c>
      <c r="E445" s="57" t="s">
        <v>1500</v>
      </c>
      <c r="F445" s="57" t="s">
        <v>1428</v>
      </c>
      <c r="G445" s="58" t="s">
        <v>1607</v>
      </c>
      <c r="H445" s="59" t="s">
        <v>1471</v>
      </c>
      <c r="I445" s="60" t="s">
        <v>215</v>
      </c>
      <c r="J445" s="58">
        <v>26140</v>
      </c>
      <c r="K445" s="58">
        <v>0</v>
      </c>
      <c r="L445" s="58"/>
      <c r="M445" s="58">
        <v>1</v>
      </c>
      <c r="N445" s="58"/>
      <c r="O445" s="58"/>
      <c r="P445" s="61">
        <v>475310806</v>
      </c>
      <c r="Q445" s="62" t="s">
        <v>2422</v>
      </c>
      <c r="R445" s="60" t="s">
        <v>1893</v>
      </c>
      <c r="S445" s="61">
        <v>668229795</v>
      </c>
      <c r="U445" s="28" t="str">
        <f t="shared" si="12"/>
        <v xml:space="preserve">ST RAMBERT D'ALBON E.P.PR         SAINT FRANCOIS                </v>
      </c>
      <c r="V445" s="25" t="str">
        <f t="shared" si="13"/>
        <v>0933Y</v>
      </c>
    </row>
    <row r="446" spans="1:22" ht="16.5" customHeight="1" x14ac:dyDescent="0.25">
      <c r="A446" s="60" t="s">
        <v>2896</v>
      </c>
      <c r="B446" s="58" t="s">
        <v>43</v>
      </c>
      <c r="C446" s="40" t="s">
        <v>3115</v>
      </c>
      <c r="D446" s="40" t="s">
        <v>3108</v>
      </c>
      <c r="E446" s="57" t="s">
        <v>1501</v>
      </c>
      <c r="F446" s="57" t="s">
        <v>1424</v>
      </c>
      <c r="G446" s="58" t="s">
        <v>1607</v>
      </c>
      <c r="H446" s="59" t="s">
        <v>1502</v>
      </c>
      <c r="I446" s="60" t="s">
        <v>215</v>
      </c>
      <c r="J446" s="58">
        <v>26140</v>
      </c>
      <c r="K446" s="58">
        <v>0</v>
      </c>
      <c r="L446" s="58"/>
      <c r="M446" s="58"/>
      <c r="N446" s="58"/>
      <c r="O446" s="58"/>
      <c r="P446" s="61">
        <v>475310806</v>
      </c>
      <c r="Q446" s="62" t="s">
        <v>2421</v>
      </c>
      <c r="R446" s="60" t="s">
        <v>1893</v>
      </c>
      <c r="S446" s="61">
        <v>668229795</v>
      </c>
      <c r="U446" s="28" t="str">
        <f t="shared" si="12"/>
        <v xml:space="preserve">ST RAMBERT D'ALBON E.E.PR         LES GOELANDS                  </v>
      </c>
      <c r="V446" s="25" t="str">
        <f t="shared" si="13"/>
        <v>0934Z</v>
      </c>
    </row>
    <row r="447" spans="1:22" ht="16.5" customHeight="1" x14ac:dyDescent="0.25">
      <c r="A447" s="60" t="s">
        <v>2899</v>
      </c>
      <c r="B447" s="58" t="s">
        <v>43</v>
      </c>
      <c r="C447" s="40" t="s">
        <v>3115</v>
      </c>
      <c r="D447" s="40" t="s">
        <v>3108</v>
      </c>
      <c r="E447" s="57" t="s">
        <v>1503</v>
      </c>
      <c r="F447" s="57" t="s">
        <v>1428</v>
      </c>
      <c r="G447" s="58" t="s">
        <v>1607</v>
      </c>
      <c r="H447" s="59" t="s">
        <v>1450</v>
      </c>
      <c r="I447" s="60" t="s">
        <v>2794</v>
      </c>
      <c r="J447" s="58">
        <v>26210</v>
      </c>
      <c r="K447" s="58">
        <v>0</v>
      </c>
      <c r="L447" s="58"/>
      <c r="M447" s="58"/>
      <c r="N447" s="58"/>
      <c r="O447" s="58"/>
      <c r="P447" s="61">
        <v>475317103</v>
      </c>
      <c r="Q447" s="62" t="s">
        <v>2420</v>
      </c>
      <c r="R447" s="60" t="s">
        <v>2872</v>
      </c>
      <c r="S447" s="61">
        <v>626705416</v>
      </c>
      <c r="U447" s="28" t="str">
        <f t="shared" si="12"/>
        <v xml:space="preserve">ST SORLIN EN VALLOIRE E.P.PR         SACRE COEUR                   </v>
      </c>
      <c r="V447" s="25" t="str">
        <f t="shared" si="13"/>
        <v>0935A</v>
      </c>
    </row>
    <row r="448" spans="1:22" ht="16.5" customHeight="1" x14ac:dyDescent="0.25">
      <c r="A448" s="60" t="s">
        <v>2902</v>
      </c>
      <c r="B448" s="58" t="s">
        <v>43</v>
      </c>
      <c r="C448" s="40" t="s">
        <v>3115</v>
      </c>
      <c r="D448" s="40" t="s">
        <v>3108</v>
      </c>
      <c r="E448" s="57" t="s">
        <v>1423</v>
      </c>
      <c r="F448" s="57" t="s">
        <v>1428</v>
      </c>
      <c r="G448" s="58" t="s">
        <v>1607</v>
      </c>
      <c r="H448" s="59" t="s">
        <v>1425</v>
      </c>
      <c r="I448" s="60" t="s">
        <v>1642</v>
      </c>
      <c r="J448" s="58">
        <v>26140</v>
      </c>
      <c r="K448" s="58">
        <v>0</v>
      </c>
      <c r="L448" s="58"/>
      <c r="M448" s="58"/>
      <c r="N448" s="58"/>
      <c r="O448" s="58"/>
      <c r="P448" s="61">
        <v>475231451</v>
      </c>
      <c r="Q448" s="62" t="s">
        <v>2448</v>
      </c>
      <c r="R448" s="60" t="s">
        <v>1894</v>
      </c>
      <c r="S448" s="61">
        <v>616560752</v>
      </c>
      <c r="U448" s="28" t="str">
        <f t="shared" si="12"/>
        <v xml:space="preserve">ST VALLIER E.P.PR         SAINT JOSEPH-LES CAPUCINES    </v>
      </c>
      <c r="V448" s="25" t="str">
        <f t="shared" si="13"/>
        <v>0810P</v>
      </c>
    </row>
    <row r="449" spans="1:22" ht="16.5" customHeight="1" x14ac:dyDescent="0.25">
      <c r="A449" s="60" t="s">
        <v>1506</v>
      </c>
      <c r="B449" s="58" t="s">
        <v>1526</v>
      </c>
      <c r="C449" s="40" t="s">
        <v>3116</v>
      </c>
      <c r="D449" s="40" t="s">
        <v>3108</v>
      </c>
      <c r="E449" s="57" t="s">
        <v>1504</v>
      </c>
      <c r="F449" s="57" t="s">
        <v>1428</v>
      </c>
      <c r="G449" s="58" t="s">
        <v>1607</v>
      </c>
      <c r="H449" s="59" t="s">
        <v>1505</v>
      </c>
      <c r="I449" s="60" t="s">
        <v>1643</v>
      </c>
      <c r="J449" s="58">
        <v>26600</v>
      </c>
      <c r="K449" s="58">
        <v>0</v>
      </c>
      <c r="L449" s="58"/>
      <c r="M449" s="58"/>
      <c r="N449" s="58"/>
      <c r="O449" s="58"/>
      <c r="P449" s="61">
        <v>475080116</v>
      </c>
      <c r="Q449" s="62" t="s">
        <v>2419</v>
      </c>
      <c r="R449" s="60" t="s">
        <v>1895</v>
      </c>
      <c r="S449" s="61">
        <v>682711032</v>
      </c>
      <c r="U449" s="28" t="str">
        <f t="shared" si="12"/>
        <v xml:space="preserve">TAIN-L'HERMITAGE E.P.PR         NOTRE DAME DE L'HERMITAGE     </v>
      </c>
      <c r="V449" s="25" t="str">
        <f t="shared" si="13"/>
        <v>0812S</v>
      </c>
    </row>
    <row r="450" spans="1:22" ht="16.5" customHeight="1" x14ac:dyDescent="0.25">
      <c r="A450" s="60" t="s">
        <v>140</v>
      </c>
      <c r="B450" s="58" t="s">
        <v>1555</v>
      </c>
      <c r="C450" s="40" t="s">
        <v>3117</v>
      </c>
      <c r="D450" s="40" t="s">
        <v>3112</v>
      </c>
      <c r="E450" s="57" t="s">
        <v>1507</v>
      </c>
      <c r="F450" s="57" t="s">
        <v>1428</v>
      </c>
      <c r="G450" s="58" t="s">
        <v>1607</v>
      </c>
      <c r="H450" s="59" t="s">
        <v>1508</v>
      </c>
      <c r="I450" s="60" t="s">
        <v>1644</v>
      </c>
      <c r="J450" s="58">
        <v>26000</v>
      </c>
      <c r="K450" s="58">
        <v>0</v>
      </c>
      <c r="L450" s="58"/>
      <c r="M450" s="58"/>
      <c r="N450" s="58"/>
      <c r="O450" s="58"/>
      <c r="P450" s="61">
        <v>475559993</v>
      </c>
      <c r="Q450" s="62" t="s">
        <v>2504</v>
      </c>
      <c r="R450" s="60" t="s">
        <v>2875</v>
      </c>
      <c r="S450" s="61">
        <v>625420722</v>
      </c>
      <c r="T450" s="22"/>
      <c r="U450" s="28" t="str">
        <f t="shared" si="12"/>
        <v xml:space="preserve">VALENCE E.P.PR         SAINT FELIX                   </v>
      </c>
      <c r="V450" s="25" t="str">
        <f t="shared" si="13"/>
        <v>0814U</v>
      </c>
    </row>
    <row r="451" spans="1:22" ht="16.5" customHeight="1" x14ac:dyDescent="0.25">
      <c r="A451" s="60" t="s">
        <v>140</v>
      </c>
      <c r="B451" s="58" t="s">
        <v>1555</v>
      </c>
      <c r="C451" s="40" t="s">
        <v>3117</v>
      </c>
      <c r="D451" s="40" t="s">
        <v>3112</v>
      </c>
      <c r="E451" s="57" t="s">
        <v>1509</v>
      </c>
      <c r="F451" s="57" t="s">
        <v>1428</v>
      </c>
      <c r="G451" s="58" t="s">
        <v>1607</v>
      </c>
      <c r="H451" s="59" t="s">
        <v>1510</v>
      </c>
      <c r="I451" s="60" t="s">
        <v>1645</v>
      </c>
      <c r="J451" s="58">
        <v>26000</v>
      </c>
      <c r="K451" s="58">
        <v>0</v>
      </c>
      <c r="L451" s="58"/>
      <c r="M451" s="58"/>
      <c r="N451" s="58"/>
      <c r="O451" s="58"/>
      <c r="P451" s="61">
        <v>475431906</v>
      </c>
      <c r="Q451" s="62" t="s">
        <v>2505</v>
      </c>
      <c r="R451" s="60" t="s">
        <v>2501</v>
      </c>
      <c r="S451" s="61">
        <v>617288955</v>
      </c>
      <c r="T451" s="22"/>
      <c r="U451" s="28" t="str">
        <f t="shared" ref="U451:U470" si="14">CONCATENATE(A451," ",F451," ",H451)</f>
        <v xml:space="preserve">VALENCE E.P.PR         SAINT APOLLINAIRE             </v>
      </c>
      <c r="V451" s="25" t="str">
        <f t="shared" si="13"/>
        <v>0817X</v>
      </c>
    </row>
    <row r="452" spans="1:22" ht="16.5" customHeight="1" x14ac:dyDescent="0.25">
      <c r="A452" s="60" t="s">
        <v>140</v>
      </c>
      <c r="B452" s="58" t="s">
        <v>1555</v>
      </c>
      <c r="C452" s="40" t="s">
        <v>3117</v>
      </c>
      <c r="D452" s="40" t="s">
        <v>3112</v>
      </c>
      <c r="E452" s="57" t="s">
        <v>1511</v>
      </c>
      <c r="F452" s="57" t="s">
        <v>1428</v>
      </c>
      <c r="G452" s="58" t="s">
        <v>1607</v>
      </c>
      <c r="H452" s="59" t="s">
        <v>1432</v>
      </c>
      <c r="I452" s="60" t="s">
        <v>1646</v>
      </c>
      <c r="J452" s="58">
        <v>26000</v>
      </c>
      <c r="K452" s="58">
        <v>0</v>
      </c>
      <c r="L452" s="58"/>
      <c r="M452" s="58">
        <v>1</v>
      </c>
      <c r="N452" s="58"/>
      <c r="O452" s="58"/>
      <c r="P452" s="61">
        <v>475443260</v>
      </c>
      <c r="Q452" s="62" t="s">
        <v>2417</v>
      </c>
      <c r="R452" s="60" t="s">
        <v>2871</v>
      </c>
      <c r="S452" s="61">
        <v>695909309</v>
      </c>
      <c r="T452" s="22"/>
      <c r="U452" s="28" t="str">
        <f t="shared" si="14"/>
        <v xml:space="preserve">VALENCE E.P.PR         SAINT JOSEPH                  </v>
      </c>
      <c r="V452" s="25" t="str">
        <f t="shared" ref="V452:V470" si="15">RIGHT(E452,5)</f>
        <v>0818Y</v>
      </c>
    </row>
    <row r="453" spans="1:22" ht="15.75" x14ac:dyDescent="0.25">
      <c r="A453" s="60" t="s">
        <v>140</v>
      </c>
      <c r="B453" s="58" t="s">
        <v>1555</v>
      </c>
      <c r="C453" s="40" t="s">
        <v>3117</v>
      </c>
      <c r="D453" s="40" t="s">
        <v>3112</v>
      </c>
      <c r="E453" s="57" t="s">
        <v>1512</v>
      </c>
      <c r="F453" s="57" t="s">
        <v>1428</v>
      </c>
      <c r="G453" s="58" t="s">
        <v>1607</v>
      </c>
      <c r="H453" s="59" t="s">
        <v>1455</v>
      </c>
      <c r="I453" s="60" t="s">
        <v>1647</v>
      </c>
      <c r="J453" s="58">
        <v>26000</v>
      </c>
      <c r="K453" s="58">
        <v>0</v>
      </c>
      <c r="L453" s="58"/>
      <c r="M453" s="58"/>
      <c r="N453" s="58"/>
      <c r="O453" s="58"/>
      <c r="P453" s="61">
        <v>475821360</v>
      </c>
      <c r="Q453" s="62" t="s">
        <v>2506</v>
      </c>
      <c r="R453" s="60" t="s">
        <v>1897</v>
      </c>
      <c r="S453" s="61">
        <v>681607837</v>
      </c>
      <c r="T453" s="22"/>
      <c r="U453" s="28" t="str">
        <f t="shared" si="14"/>
        <v xml:space="preserve">VALENCE E.P.PR         NOTRE DAME                    </v>
      </c>
      <c r="V453" s="25" t="str">
        <f t="shared" si="15"/>
        <v>0819Z</v>
      </c>
    </row>
    <row r="454" spans="1:22" ht="16.5" customHeight="1" x14ac:dyDescent="0.25">
      <c r="A454" s="60" t="s">
        <v>140</v>
      </c>
      <c r="B454" s="58" t="s">
        <v>1555</v>
      </c>
      <c r="C454" s="40" t="s">
        <v>3117</v>
      </c>
      <c r="D454" s="40" t="s">
        <v>3112</v>
      </c>
      <c r="E454" s="57" t="s">
        <v>1513</v>
      </c>
      <c r="F454" s="57" t="s">
        <v>1428</v>
      </c>
      <c r="G454" s="58" t="s">
        <v>1607</v>
      </c>
      <c r="H454" s="59" t="s">
        <v>1460</v>
      </c>
      <c r="I454" s="60" t="s">
        <v>2449</v>
      </c>
      <c r="J454" s="58">
        <v>26000</v>
      </c>
      <c r="K454" s="58">
        <v>0</v>
      </c>
      <c r="L454" s="58"/>
      <c r="M454" s="58"/>
      <c r="N454" s="58"/>
      <c r="O454" s="58"/>
      <c r="P454" s="61">
        <v>475445375</v>
      </c>
      <c r="Q454" s="62" t="s">
        <v>2418</v>
      </c>
      <c r="R454" s="60" t="s">
        <v>1988</v>
      </c>
      <c r="S454" s="61">
        <v>781799098</v>
      </c>
      <c r="T454" s="22"/>
      <c r="U454" s="28" t="str">
        <f t="shared" si="14"/>
        <v xml:space="preserve">VALENCE E.P.PR         SAINTE MARIE                  </v>
      </c>
      <c r="V454" s="25" t="str">
        <f t="shared" si="15"/>
        <v>0820A</v>
      </c>
    </row>
    <row r="455" spans="1:22" ht="16.5" customHeight="1" x14ac:dyDescent="0.25">
      <c r="A455" s="67" t="s">
        <v>506</v>
      </c>
      <c r="B455" s="65" t="s">
        <v>43</v>
      </c>
      <c r="C455" s="40" t="s">
        <v>3115</v>
      </c>
      <c r="D455" s="40" t="s">
        <v>3108</v>
      </c>
      <c r="E455" s="63" t="s">
        <v>1427</v>
      </c>
      <c r="F455" s="64" t="s">
        <v>1428</v>
      </c>
      <c r="G455" s="65" t="s">
        <v>1615</v>
      </c>
      <c r="H455" s="66" t="s">
        <v>1429</v>
      </c>
      <c r="I455" s="67" t="s">
        <v>1648</v>
      </c>
      <c r="J455" s="65">
        <v>26140</v>
      </c>
      <c r="K455" s="65">
        <v>0</v>
      </c>
      <c r="L455" s="65"/>
      <c r="M455" s="65"/>
      <c r="N455" s="65"/>
      <c r="O455" s="65"/>
      <c r="P455" s="68">
        <v>767141876</v>
      </c>
      <c r="Q455" s="128" t="s">
        <v>3063</v>
      </c>
      <c r="R455" s="67" t="s">
        <v>1898</v>
      </c>
      <c r="S455" s="68">
        <v>781552717</v>
      </c>
      <c r="T455" s="12" t="s">
        <v>2883</v>
      </c>
      <c r="U455" s="28" t="str">
        <f t="shared" si="14"/>
        <v xml:space="preserve">ANNEYRON E.P.PR         BUISSONNANTE                  </v>
      </c>
      <c r="V455" s="25" t="str">
        <f t="shared" si="15"/>
        <v>1532Z</v>
      </c>
    </row>
    <row r="456" spans="1:22" ht="16.5" customHeight="1" x14ac:dyDescent="0.25">
      <c r="A456" s="67" t="s">
        <v>967</v>
      </c>
      <c r="B456" s="65" t="s">
        <v>1527</v>
      </c>
      <c r="C456" s="40" t="s">
        <v>3113</v>
      </c>
      <c r="D456" s="40" t="s">
        <v>3108</v>
      </c>
      <c r="E456" s="63" t="s">
        <v>1608</v>
      </c>
      <c r="F456" s="64" t="s">
        <v>1424</v>
      </c>
      <c r="G456" s="65" t="s">
        <v>1615</v>
      </c>
      <c r="H456" s="66" t="s">
        <v>1609</v>
      </c>
      <c r="I456" s="67" t="s">
        <v>1649</v>
      </c>
      <c r="J456" s="65">
        <v>26260</v>
      </c>
      <c r="K456" s="65">
        <v>0</v>
      </c>
      <c r="L456" s="65"/>
      <c r="M456" s="65"/>
      <c r="N456" s="65"/>
      <c r="O456" s="65"/>
      <c r="P456" s="68">
        <v>475241953</v>
      </c>
      <c r="Q456" s="128" t="s">
        <v>3064</v>
      </c>
      <c r="R456" s="67" t="s">
        <v>2879</v>
      </c>
      <c r="S456" s="68">
        <v>683376490</v>
      </c>
      <c r="T456" s="127" t="s">
        <v>3087</v>
      </c>
      <c r="U456" s="28" t="str">
        <f t="shared" si="14"/>
        <v>CLERIEUX E.E.PR         ECOLE DE TED</v>
      </c>
      <c r="V456" s="25" t="str">
        <f t="shared" si="15"/>
        <v>1541J</v>
      </c>
    </row>
    <row r="457" spans="1:22" ht="16.5" customHeight="1" x14ac:dyDescent="0.25">
      <c r="A457" s="67" t="s">
        <v>538</v>
      </c>
      <c r="B457" s="65" t="s">
        <v>1610</v>
      </c>
      <c r="C457" s="40" t="s">
        <v>3107</v>
      </c>
      <c r="D457" s="40" t="s">
        <v>3108</v>
      </c>
      <c r="E457" s="63" t="s">
        <v>1430</v>
      </c>
      <c r="F457" s="64" t="s">
        <v>1428</v>
      </c>
      <c r="G457" s="65" t="s">
        <v>1615</v>
      </c>
      <c r="H457" s="66" t="s">
        <v>1660</v>
      </c>
      <c r="I457" s="67" t="s">
        <v>3032</v>
      </c>
      <c r="J457" s="65">
        <v>26150</v>
      </c>
      <c r="K457" s="65">
        <v>0</v>
      </c>
      <c r="L457" s="65"/>
      <c r="M457" s="65"/>
      <c r="N457" s="65"/>
      <c r="O457" s="65"/>
      <c r="P457" s="68">
        <v>475223616</v>
      </c>
      <c r="Q457" s="128" t="s">
        <v>3065</v>
      </c>
      <c r="R457" s="67" t="s">
        <v>1899</v>
      </c>
      <c r="S457" s="68">
        <v>788890253</v>
      </c>
      <c r="U457" s="28" t="str">
        <f t="shared" si="14"/>
        <v xml:space="preserve">DIE E.P.PR         BUISSONNIERE                 </v>
      </c>
      <c r="V457" s="25" t="str">
        <f t="shared" si="15"/>
        <v>1534B</v>
      </c>
    </row>
    <row r="458" spans="1:22" ht="16.5" customHeight="1" x14ac:dyDescent="0.25">
      <c r="A458" s="67" t="s">
        <v>538</v>
      </c>
      <c r="B458" s="65" t="s">
        <v>9</v>
      </c>
      <c r="C458" s="40" t="s">
        <v>3107</v>
      </c>
      <c r="D458" s="40" t="s">
        <v>3108</v>
      </c>
      <c r="E458" s="63" t="s">
        <v>1456</v>
      </c>
      <c r="F458" s="64" t="s">
        <v>1457</v>
      </c>
      <c r="G458" s="65" t="s">
        <v>1615</v>
      </c>
      <c r="H458" s="66" t="s">
        <v>1458</v>
      </c>
      <c r="I458" s="67" t="s">
        <v>1650</v>
      </c>
      <c r="J458" s="65">
        <v>26150</v>
      </c>
      <c r="K458" s="65">
        <v>0</v>
      </c>
      <c r="L458" s="65"/>
      <c r="M458" s="65"/>
      <c r="N458" s="65"/>
      <c r="O458" s="65"/>
      <c r="P458" s="68">
        <v>635553471</v>
      </c>
      <c r="Q458" s="128" t="s">
        <v>3066</v>
      </c>
      <c r="R458" s="67" t="s">
        <v>1611</v>
      </c>
      <c r="S458" s="68">
        <v>698982817</v>
      </c>
      <c r="T458" s="12" t="s">
        <v>3039</v>
      </c>
      <c r="U458" s="28" t="str">
        <f t="shared" si="14"/>
        <v xml:space="preserve">DIE E.M.PR         TERRES D'ENFANCE              </v>
      </c>
      <c r="V458" s="25" t="str">
        <f t="shared" si="15"/>
        <v>1507X</v>
      </c>
    </row>
    <row r="459" spans="1:22" ht="16.5" customHeight="1" x14ac:dyDescent="0.25">
      <c r="A459" s="67" t="s">
        <v>739</v>
      </c>
      <c r="B459" s="65" t="s">
        <v>1555</v>
      </c>
      <c r="C459" s="40" t="s">
        <v>3117</v>
      </c>
      <c r="D459" s="40" t="s">
        <v>3112</v>
      </c>
      <c r="E459" s="63" t="s">
        <v>2692</v>
      </c>
      <c r="F459" s="64" t="s">
        <v>1424</v>
      </c>
      <c r="G459" s="65" t="s">
        <v>1615</v>
      </c>
      <c r="H459" s="66" t="s">
        <v>2693</v>
      </c>
      <c r="I459" s="67" t="s">
        <v>2694</v>
      </c>
      <c r="J459" s="65">
        <v>26120</v>
      </c>
      <c r="K459" s="65"/>
      <c r="L459" s="65"/>
      <c r="M459" s="65"/>
      <c r="N459" s="65"/>
      <c r="O459" s="65"/>
      <c r="P459" s="68">
        <v>475402453</v>
      </c>
      <c r="Q459" s="128" t="s">
        <v>3067</v>
      </c>
      <c r="R459" s="67" t="s">
        <v>2884</v>
      </c>
      <c r="S459" s="68">
        <v>630666332</v>
      </c>
      <c r="T459" s="71"/>
      <c r="U459" s="28" t="str">
        <f t="shared" si="14"/>
        <v>MALISSARD E.E.PR         ECOLE INDEPENDANTE LES CAROUBIERS</v>
      </c>
      <c r="V459" s="25" t="str">
        <f t="shared" si="15"/>
        <v>1552W</v>
      </c>
    </row>
    <row r="460" spans="1:22" ht="16.5" customHeight="1" x14ac:dyDescent="0.25">
      <c r="A460" s="67" t="s">
        <v>751</v>
      </c>
      <c r="B460" s="65" t="s">
        <v>9</v>
      </c>
      <c r="C460" s="40" t="s">
        <v>3107</v>
      </c>
      <c r="D460" s="40" t="s">
        <v>3108</v>
      </c>
      <c r="E460" s="63" t="s">
        <v>1474</v>
      </c>
      <c r="F460" s="64" t="s">
        <v>1424</v>
      </c>
      <c r="G460" s="65" t="s">
        <v>1615</v>
      </c>
      <c r="H460" s="66" t="s">
        <v>1475</v>
      </c>
      <c r="I460" s="67" t="s">
        <v>1651</v>
      </c>
      <c r="J460" s="65">
        <v>26410</v>
      </c>
      <c r="K460" s="65">
        <v>0</v>
      </c>
      <c r="L460" s="65"/>
      <c r="M460" s="65"/>
      <c r="N460" s="65"/>
      <c r="O460" s="65"/>
      <c r="P460" s="68">
        <v>757505079</v>
      </c>
      <c r="Q460" s="128" t="s">
        <v>3068</v>
      </c>
      <c r="R460" s="67" t="s">
        <v>1900</v>
      </c>
      <c r="S460" s="68">
        <v>630042938</v>
      </c>
      <c r="U460" s="28" t="str">
        <f t="shared" si="14"/>
        <v xml:space="preserve">MENGLON E.E.PR         CAMINANDO                     </v>
      </c>
      <c r="V460" s="25" t="str">
        <f t="shared" si="15"/>
        <v>1503T</v>
      </c>
    </row>
    <row r="461" spans="1:22" ht="16.5" customHeight="1" x14ac:dyDescent="0.25">
      <c r="A461" s="67" t="s">
        <v>765</v>
      </c>
      <c r="B461" s="65" t="s">
        <v>113</v>
      </c>
      <c r="C461" s="40" t="s">
        <v>3110</v>
      </c>
      <c r="D461" s="40" t="s">
        <v>3108</v>
      </c>
      <c r="E461" s="63" t="s">
        <v>1476</v>
      </c>
      <c r="F461" s="64" t="s">
        <v>1428</v>
      </c>
      <c r="G461" s="65" t="s">
        <v>1615</v>
      </c>
      <c r="H461" s="66" t="s">
        <v>1477</v>
      </c>
      <c r="I461" s="67" t="s">
        <v>1652</v>
      </c>
      <c r="J461" s="65">
        <v>26740</v>
      </c>
      <c r="K461" s="65">
        <v>0</v>
      </c>
      <c r="L461" s="65"/>
      <c r="M461" s="65"/>
      <c r="N461" s="65"/>
      <c r="O461" s="65"/>
      <c r="P461" s="68">
        <v>475975972</v>
      </c>
      <c r="Q461" s="128" t="s">
        <v>3069</v>
      </c>
      <c r="R461" s="67" t="s">
        <v>2536</v>
      </c>
      <c r="S461" s="68">
        <v>679760630</v>
      </c>
      <c r="U461" s="28" t="str">
        <f t="shared" si="14"/>
        <v xml:space="preserve">MONTBOUCHER SUR JABRON E.P.PR         LES SARMENTS                  </v>
      </c>
      <c r="V461" s="25" t="str">
        <f t="shared" si="15"/>
        <v>1516G</v>
      </c>
    </row>
    <row r="462" spans="1:22" ht="16.5" customHeight="1" x14ac:dyDescent="0.25">
      <c r="A462" s="67" t="s">
        <v>157</v>
      </c>
      <c r="B462" s="65" t="s">
        <v>113</v>
      </c>
      <c r="C462" s="40" t="s">
        <v>3110</v>
      </c>
      <c r="D462" s="40" t="s">
        <v>3108</v>
      </c>
      <c r="E462" s="63" t="s">
        <v>1482</v>
      </c>
      <c r="F462" s="64" t="s">
        <v>1428</v>
      </c>
      <c r="G462" s="65" t="s">
        <v>1615</v>
      </c>
      <c r="H462" s="66" t="s">
        <v>2451</v>
      </c>
      <c r="I462" s="67" t="s">
        <v>1653</v>
      </c>
      <c r="J462" s="65">
        <v>26200</v>
      </c>
      <c r="K462" s="65">
        <v>0</v>
      </c>
      <c r="L462" s="65"/>
      <c r="M462" s="65"/>
      <c r="N462" s="65"/>
      <c r="O462" s="65"/>
      <c r="P462" s="68">
        <v>782228579</v>
      </c>
      <c r="Q462" s="128" t="s">
        <v>3070</v>
      </c>
      <c r="R462" s="67" t="s">
        <v>2878</v>
      </c>
      <c r="S462" s="68">
        <v>619276099</v>
      </c>
      <c r="T462" s="12" t="s">
        <v>3035</v>
      </c>
      <c r="U462" s="28" t="str">
        <f t="shared" si="14"/>
        <v xml:space="preserve">MONTELIMAR E.P.PR         L'ENVOL PETITES GRAINES D'ESPOIR      </v>
      </c>
      <c r="V462" s="25" t="str">
        <f t="shared" si="15"/>
        <v>1533A</v>
      </c>
    </row>
    <row r="463" spans="1:22" ht="16.5" customHeight="1" x14ac:dyDescent="0.25">
      <c r="A463" s="67" t="s">
        <v>1349</v>
      </c>
      <c r="B463" s="65" t="s">
        <v>1527</v>
      </c>
      <c r="C463" s="40" t="s">
        <v>3113</v>
      </c>
      <c r="D463" s="40" t="s">
        <v>3108</v>
      </c>
      <c r="E463" s="63" t="s">
        <v>1484</v>
      </c>
      <c r="F463" s="64" t="s">
        <v>1428</v>
      </c>
      <c r="G463" s="65" t="s">
        <v>1615</v>
      </c>
      <c r="H463" s="66" t="s">
        <v>1485</v>
      </c>
      <c r="I463" s="67" t="s">
        <v>1654</v>
      </c>
      <c r="J463" s="65">
        <v>26750</v>
      </c>
      <c r="K463" s="65">
        <v>0</v>
      </c>
      <c r="L463" s="65"/>
      <c r="M463" s="65"/>
      <c r="N463" s="65"/>
      <c r="O463" s="65"/>
      <c r="P463" s="68">
        <v>475713276</v>
      </c>
      <c r="Q463" s="128" t="s">
        <v>3071</v>
      </c>
      <c r="R463" s="67" t="s">
        <v>2537</v>
      </c>
      <c r="S463" s="68">
        <v>767821753</v>
      </c>
      <c r="T463" s="12" t="s">
        <v>3037</v>
      </c>
      <c r="U463" s="28" t="str">
        <f t="shared" si="14"/>
        <v xml:space="preserve">MONTMIRAL E.P.PR         PROTESTANTE DU CEDRE          </v>
      </c>
      <c r="V463" s="25" t="str">
        <f t="shared" si="15"/>
        <v>1495J</v>
      </c>
    </row>
    <row r="464" spans="1:22" ht="16.5" customHeight="1" x14ac:dyDescent="0.25">
      <c r="A464" s="67" t="s">
        <v>1614</v>
      </c>
      <c r="B464" s="65" t="s">
        <v>16</v>
      </c>
      <c r="C464" s="40" t="s">
        <v>3111</v>
      </c>
      <c r="D464" s="40" t="s">
        <v>3112</v>
      </c>
      <c r="E464" s="63" t="s">
        <v>1612</v>
      </c>
      <c r="F464" s="64" t="s">
        <v>1424</v>
      </c>
      <c r="G464" s="65" t="s">
        <v>1615</v>
      </c>
      <c r="H464" s="66" t="s">
        <v>1613</v>
      </c>
      <c r="I464" s="67" t="s">
        <v>1655</v>
      </c>
      <c r="J464" s="65">
        <v>26110</v>
      </c>
      <c r="K464" s="65">
        <v>0</v>
      </c>
      <c r="L464" s="65"/>
      <c r="M464" s="65"/>
      <c r="N464" s="65"/>
      <c r="O464" s="65"/>
      <c r="P464" s="68" t="s">
        <v>2695</v>
      </c>
      <c r="Q464" s="128" t="s">
        <v>3072</v>
      </c>
      <c r="R464" s="67" t="s">
        <v>1901</v>
      </c>
      <c r="S464" s="68">
        <v>647504745</v>
      </c>
      <c r="T464" s="71"/>
      <c r="U464" s="28" t="str">
        <f t="shared" si="14"/>
        <v>PIEGON E.E.PR         ECOLE DE L'ENVOL</v>
      </c>
      <c r="V464" s="25" t="str">
        <f t="shared" si="15"/>
        <v>1544M</v>
      </c>
    </row>
    <row r="465" spans="1:22" ht="16.5" customHeight="1" x14ac:dyDescent="0.25">
      <c r="A465" s="67" t="s">
        <v>212</v>
      </c>
      <c r="B465" s="65" t="s">
        <v>16</v>
      </c>
      <c r="C465" s="40" t="s">
        <v>3111</v>
      </c>
      <c r="D465" s="40" t="s">
        <v>3112</v>
      </c>
      <c r="E465" s="63" t="s">
        <v>1489</v>
      </c>
      <c r="F465" s="64" t="s">
        <v>1424</v>
      </c>
      <c r="G465" s="65" t="s">
        <v>1615</v>
      </c>
      <c r="H465" s="66" t="s">
        <v>1490</v>
      </c>
      <c r="I465" s="67" t="s">
        <v>1656</v>
      </c>
      <c r="J465" s="65">
        <v>26700</v>
      </c>
      <c r="K465" s="65">
        <v>0</v>
      </c>
      <c r="L465" s="65"/>
      <c r="M465" s="65"/>
      <c r="N465" s="65"/>
      <c r="O465" s="65"/>
      <c r="P465" s="68">
        <v>475001500</v>
      </c>
      <c r="Q465" s="128" t="s">
        <v>3073</v>
      </c>
      <c r="R465" s="67" t="s">
        <v>1902</v>
      </c>
      <c r="S465" s="68">
        <v>677030034</v>
      </c>
      <c r="U465" s="28" t="str">
        <f t="shared" si="14"/>
        <v xml:space="preserve">PIERRELATTE E.E.PR         L'ECOLE DE LA VIE             </v>
      </c>
      <c r="V465" s="25" t="str">
        <f t="shared" si="15"/>
        <v>1473K</v>
      </c>
    </row>
    <row r="466" spans="1:22" ht="16.5" customHeight="1" x14ac:dyDescent="0.25">
      <c r="A466" s="67" t="s">
        <v>149</v>
      </c>
      <c r="B466" s="65" t="s">
        <v>1527</v>
      </c>
      <c r="C466" s="40" t="s">
        <v>3113</v>
      </c>
      <c r="D466" s="40" t="s">
        <v>3108</v>
      </c>
      <c r="E466" s="63" t="s">
        <v>1495</v>
      </c>
      <c r="F466" s="64" t="s">
        <v>1428</v>
      </c>
      <c r="G466" s="65" t="s">
        <v>1615</v>
      </c>
      <c r="H466" s="66" t="s">
        <v>2696</v>
      </c>
      <c r="I466" s="67" t="s">
        <v>1657</v>
      </c>
      <c r="J466" s="65">
        <v>26100</v>
      </c>
      <c r="K466" s="65">
        <v>0</v>
      </c>
      <c r="L466" s="65"/>
      <c r="M466" s="65"/>
      <c r="N466" s="65"/>
      <c r="O466" s="65"/>
      <c r="P466" s="68">
        <v>688143397</v>
      </c>
      <c r="Q466" s="128" t="s">
        <v>3074</v>
      </c>
      <c r="R466" s="67" t="s">
        <v>1903</v>
      </c>
      <c r="S466" s="68">
        <v>688143397</v>
      </c>
      <c r="T466" s="12" t="s">
        <v>3038</v>
      </c>
      <c r="U466" s="28" t="str">
        <f t="shared" si="14"/>
        <v xml:space="preserve">ROMANS SUR ISERE E.P.PR         MONTESSORI ST JEAN BOSCO        </v>
      </c>
      <c r="V466" s="25" t="str">
        <f t="shared" si="15"/>
        <v>1510A</v>
      </c>
    </row>
    <row r="467" spans="1:22" ht="16.5" customHeight="1" x14ac:dyDescent="0.25">
      <c r="A467" s="67" t="s">
        <v>140</v>
      </c>
      <c r="B467" s="65" t="s">
        <v>1555</v>
      </c>
      <c r="C467" s="40" t="s">
        <v>3117</v>
      </c>
      <c r="D467" s="40" t="s">
        <v>3112</v>
      </c>
      <c r="E467" s="63" t="s">
        <v>1514</v>
      </c>
      <c r="F467" s="64" t="s">
        <v>1424</v>
      </c>
      <c r="G467" s="65" t="s">
        <v>1615</v>
      </c>
      <c r="H467" s="66" t="s">
        <v>3094</v>
      </c>
      <c r="I467" s="67" t="s">
        <v>1658</v>
      </c>
      <c r="J467" s="65">
        <v>26000</v>
      </c>
      <c r="K467" s="65">
        <v>0</v>
      </c>
      <c r="L467" s="65"/>
      <c r="M467" s="65"/>
      <c r="N467" s="65"/>
      <c r="O467" s="65"/>
      <c r="P467" s="68">
        <v>651157096</v>
      </c>
      <c r="Q467" s="128" t="s">
        <v>3075</v>
      </c>
      <c r="R467" s="67" t="s">
        <v>3033</v>
      </c>
      <c r="S467" s="68">
        <v>767351464</v>
      </c>
      <c r="T467" s="12" t="s">
        <v>3034</v>
      </c>
      <c r="U467" s="28" t="str">
        <f t="shared" si="14"/>
        <v xml:space="preserve">VALENCE E.E.PR         VALEURS ET REUSSITE (ex IQRA)                          </v>
      </c>
      <c r="V467" s="25" t="str">
        <f t="shared" si="15"/>
        <v>1494H</v>
      </c>
    </row>
    <row r="468" spans="1:22" ht="16.5" customHeight="1" x14ac:dyDescent="0.25">
      <c r="A468" s="67" t="s">
        <v>140</v>
      </c>
      <c r="B468" s="65" t="s">
        <v>1555</v>
      </c>
      <c r="C468" s="40" t="s">
        <v>3117</v>
      </c>
      <c r="D468" s="40" t="s">
        <v>3112</v>
      </c>
      <c r="E468" s="63" t="s">
        <v>1515</v>
      </c>
      <c r="F468" s="64" t="s">
        <v>1424</v>
      </c>
      <c r="G468" s="65" t="s">
        <v>1615</v>
      </c>
      <c r="H468" s="66" t="s">
        <v>1516</v>
      </c>
      <c r="I468" s="67" t="s">
        <v>1659</v>
      </c>
      <c r="J468" s="65">
        <v>26000</v>
      </c>
      <c r="K468" s="65">
        <v>0</v>
      </c>
      <c r="L468" s="65"/>
      <c r="M468" s="65"/>
      <c r="N468" s="65"/>
      <c r="O468" s="65"/>
      <c r="P468" s="68">
        <v>652551856</v>
      </c>
      <c r="Q468" s="128" t="s">
        <v>3076</v>
      </c>
      <c r="R468" s="67" t="s">
        <v>1611</v>
      </c>
      <c r="S468" s="68">
        <v>698982817</v>
      </c>
      <c r="T468" s="12" t="s">
        <v>3036</v>
      </c>
      <c r="U468" s="28" t="str">
        <f t="shared" si="14"/>
        <v xml:space="preserve">VALENCE E.E.PR         MONTESSORI A PETITS PAS       </v>
      </c>
      <c r="V468" s="25" t="str">
        <f t="shared" si="15"/>
        <v>1499N</v>
      </c>
    </row>
    <row r="469" spans="1:22" ht="16.5" customHeight="1" x14ac:dyDescent="0.25">
      <c r="A469" s="67" t="s">
        <v>140</v>
      </c>
      <c r="B469" s="65" t="s">
        <v>1555</v>
      </c>
      <c r="C469" s="40" t="s">
        <v>3117</v>
      </c>
      <c r="D469" s="40" t="s">
        <v>3112</v>
      </c>
      <c r="E469" s="69" t="s">
        <v>2713</v>
      </c>
      <c r="F469" s="67" t="s">
        <v>1428</v>
      </c>
      <c r="G469" s="65" t="s">
        <v>1615</v>
      </c>
      <c r="H469" s="70" t="s">
        <v>2714</v>
      </c>
      <c r="I469" s="67" t="s">
        <v>2715</v>
      </c>
      <c r="J469" s="65">
        <v>26000</v>
      </c>
      <c r="K469" s="65">
        <v>0</v>
      </c>
      <c r="L469" s="65"/>
      <c r="M469" s="65"/>
      <c r="N469" s="65"/>
      <c r="O469" s="65"/>
      <c r="P469" s="72" t="s">
        <v>3040</v>
      </c>
      <c r="Q469" s="128" t="s">
        <v>3077</v>
      </c>
      <c r="R469" s="67" t="s">
        <v>3041</v>
      </c>
      <c r="S469" s="68">
        <v>609894972</v>
      </c>
      <c r="T469" s="12" t="s">
        <v>3036</v>
      </c>
      <c r="U469" s="28" t="str">
        <f t="shared" si="14"/>
        <v>VALENCE E.P.PR         ECOLE KEVORK ARABIAN</v>
      </c>
      <c r="V469" s="25" t="str">
        <f t="shared" si="15"/>
        <v>1558C</v>
      </c>
    </row>
    <row r="470" spans="1:22" ht="16.5" customHeight="1" x14ac:dyDescent="0.25">
      <c r="A470" s="67" t="s">
        <v>1519</v>
      </c>
      <c r="B470" s="65" t="s">
        <v>9</v>
      </c>
      <c r="C470" s="40" t="s">
        <v>3107</v>
      </c>
      <c r="D470" s="40" t="s">
        <v>3108</v>
      </c>
      <c r="E470" s="63" t="s">
        <v>1517</v>
      </c>
      <c r="F470" s="64" t="s">
        <v>1428</v>
      </c>
      <c r="G470" s="65" t="s">
        <v>1615</v>
      </c>
      <c r="H470" s="66" t="s">
        <v>1518</v>
      </c>
      <c r="I470" s="67" t="s">
        <v>2697</v>
      </c>
      <c r="J470" s="65">
        <v>26340</v>
      </c>
      <c r="K470" s="65">
        <v>0</v>
      </c>
      <c r="L470" s="65"/>
      <c r="M470" s="65"/>
      <c r="N470" s="65"/>
      <c r="O470" s="65"/>
      <c r="P470" s="68">
        <v>988663417</v>
      </c>
      <c r="Q470" s="128" t="s">
        <v>3078</v>
      </c>
      <c r="R470" s="67" t="s">
        <v>1904</v>
      </c>
      <c r="S470" s="68">
        <v>750571788</v>
      </c>
      <c r="T470" s="71"/>
      <c r="U470" s="28" t="str">
        <f t="shared" si="14"/>
        <v xml:space="preserve">VERONNE E.P.PR         QUE LA JOIE DEMEURE           </v>
      </c>
      <c r="V470" s="25" t="str">
        <f t="shared" si="15"/>
        <v>1502S</v>
      </c>
    </row>
  </sheetData>
  <customSheetViews>
    <customSheetView guid="{3B0892DB-F161-4C9A-92D0-06E7C3DEB927}" showPageBreaks="1" zeroValues="0" fitToPage="1" printArea="1" view="pageBreakPreview" topLeftCell="A352">
      <selection activeCell="A364" sqref="A364"/>
      <rowBreaks count="2" manualBreakCount="2">
        <brk id="388" max="21" man="1"/>
        <brk id="414" max="21" man="1"/>
      </rowBreaks>
      <colBreaks count="1" manualBreakCount="1">
        <brk id="6" min="1" max="469" man="1"/>
      </colBreaks>
      <pageMargins left="0.11811023622047245" right="0.11811023622047245" top="0.74803149606299213" bottom="0.55118110236220474" header="0.11811023622047245" footer="0.11811023622047245"/>
      <pageSetup paperSize="9" scale="28" fitToHeight="0" orientation="landscape" r:id="rId1"/>
      <headerFooter>
        <oddHeader>&amp;LDSDEN 26 - DOS
1er degré&amp;C&amp;"-,Gras"&amp;14ECOLES PUBLIQUES ET PRIVEES RENTREE 2022&amp;R&amp;P/&amp;N</oddHeader>
        <oddFooter>&amp;L&amp;12&amp;Z&amp;F&amp;R&amp;D</oddFooter>
      </headerFooter>
    </customSheetView>
    <customSheetView guid="{C83F2528-F5C0-4876-8532-28670AD1C1DC}" showPageBreaks="1" zeroValues="0" fitToPage="1" printArea="1" view="pageBreakPreview" topLeftCell="A352">
      <selection activeCell="A364" sqref="A364"/>
      <rowBreaks count="2" manualBreakCount="2">
        <brk id="388" max="21" man="1"/>
        <brk id="414" max="21" man="1"/>
      </rowBreaks>
      <colBreaks count="1" manualBreakCount="1">
        <brk id="6" min="1" max="469" man="1"/>
      </colBreaks>
      <pageMargins left="0.11811023622047245" right="0.11811023622047245" top="0.74803149606299213" bottom="0.55118110236220474" header="0.11811023622047245" footer="0.11811023622047245"/>
      <pageSetup paperSize="9" scale="28" fitToHeight="0" orientation="landscape" r:id="rId2"/>
      <headerFooter>
        <oddHeader>&amp;LDSDEN 26 - DOS
1er degré&amp;C&amp;"-,Gras"&amp;14ECOLES PUBLIQUES ET PRIVEES RENTREE 2022&amp;R&amp;P/&amp;N</oddHeader>
        <oddFooter>&amp;L&amp;12&amp;Z&amp;F&amp;R&amp;D</oddFooter>
      </headerFooter>
    </customSheetView>
    <customSheetView guid="{5D674233-0283-4F45-AE54-820AA8823A4C}" showPageBreaks="1" zeroValues="0" fitToPage="1" printArea="1" view="pageBreakPreview" topLeftCell="A352">
      <selection activeCell="A364" sqref="A364"/>
      <rowBreaks count="2" manualBreakCount="2">
        <brk id="388" max="21" man="1"/>
        <brk id="414" max="21" man="1"/>
      </rowBreaks>
      <colBreaks count="1" manualBreakCount="1">
        <brk id="6" min="1" max="469" man="1"/>
      </colBreaks>
      <pageMargins left="0.11811023622047245" right="0.11811023622047245" top="0.74803149606299213" bottom="0.55118110236220474" header="0.11811023622047245" footer="0.11811023622047245"/>
      <pageSetup paperSize="9" scale="28" fitToHeight="0" orientation="landscape" r:id="rId3"/>
      <headerFooter>
        <oddHeader>&amp;LDSDEN 26 - DOS
1er degré&amp;C&amp;"-,Gras"&amp;14ECOLES PUBLIQUES ET PRIVEES RENTREE 2022&amp;R&amp;P/&amp;N</oddHeader>
        <oddFooter>&amp;L&amp;12&amp;Z&amp;F&amp;R&amp;D</oddFooter>
      </headerFooter>
    </customSheetView>
  </customSheetViews>
  <hyperlinks>
    <hyperlink ref="Q453" r:id="rId4" display="ce.0260818Y@ac-grenoble.fr" xr:uid="{7B4B0BFA-C4B3-41A6-BCD5-E6B5C4D8520C}"/>
    <hyperlink ref="Q451" r:id="rId5" display="ce.0260820A@ac-grenoble.fr" xr:uid="{1D30AF92-0E6C-41EE-BF4E-EB6C29B7FB12}"/>
    <hyperlink ref="Q449" r:id="rId6" xr:uid="{55F5751C-9F03-4DB7-B20F-47F787060464}"/>
    <hyperlink ref="Q448" r:id="rId7" xr:uid="{D7831954-5C1E-4A46-929F-32445A0A822A}"/>
    <hyperlink ref="Q447" r:id="rId8" xr:uid="{B38832F4-8333-43FF-8C13-791280D5A1F1}"/>
    <hyperlink ref="Q446" r:id="rId9" xr:uid="{C7D5A5ED-DBA1-4050-80BB-24403E88C6A5}"/>
    <hyperlink ref="Q445" r:id="rId10" xr:uid="{B7153D52-0E2E-4579-B660-E02677C99D33}"/>
    <hyperlink ref="Q444" r:id="rId11" xr:uid="{183C3123-A186-41BD-9C5F-8DE98D023C7A}"/>
    <hyperlink ref="Q443" r:id="rId12" xr:uid="{59760B0A-E729-480E-92AE-449BE044C542}"/>
    <hyperlink ref="Q442" r:id="rId13" xr:uid="{F5C13623-F625-4B84-84A5-43741D53B394}"/>
    <hyperlink ref="Q441" r:id="rId14" xr:uid="{A1BD0C1D-9FE3-4E91-A17C-425CF76C9E34}"/>
    <hyperlink ref="Q440" r:id="rId15" xr:uid="{EDE29D98-5F4F-4CA0-833A-91C8854C07EB}"/>
    <hyperlink ref="Q439" r:id="rId16" xr:uid="{ACAB97AE-A5ED-4DC7-96AA-6FFDA1FDF69E}"/>
    <hyperlink ref="Q437" r:id="rId17" xr:uid="{8FEC241B-2ECD-4A0A-BD35-0A00B28A1958}"/>
    <hyperlink ref="Q436" r:id="rId18" xr:uid="{47B33411-4968-4AC7-A2AF-8D995FBC035C}"/>
    <hyperlink ref="Q435" r:id="rId19" xr:uid="{CBE24720-7232-4A6F-A6D4-86B06F804A8B}"/>
    <hyperlink ref="Q433" r:id="rId20" xr:uid="{E689CCC4-2CD5-4BC0-BF29-DA69AAA27B87}"/>
    <hyperlink ref="Q432" r:id="rId21" xr:uid="{9505EC74-6F57-4720-B347-4F542DB74367}"/>
    <hyperlink ref="Q431" r:id="rId22" xr:uid="{2A21A914-47B8-42BF-A050-626C4D761BB9}"/>
    <hyperlink ref="Q429" r:id="rId23" xr:uid="{A1455D3F-5EF6-458B-A72B-BB4EE40482F5}"/>
    <hyperlink ref="Q428" r:id="rId24" xr:uid="{E2065D81-5678-4277-A736-1F2447209F3C}"/>
    <hyperlink ref="Q426" r:id="rId25" xr:uid="{66FEDE9E-F156-4C6E-93B2-F9EACF5E8575}"/>
    <hyperlink ref="Q425" r:id="rId26" xr:uid="{C8A2FA89-726A-4B3C-99BB-C72C37DACA88}"/>
    <hyperlink ref="Q424" r:id="rId27" xr:uid="{D7BF3A50-9757-43C2-9BE6-7EA01F6F1538}"/>
    <hyperlink ref="Q422" r:id="rId28" xr:uid="{29C763E9-BEDD-465C-A27D-CD556FF26450}"/>
    <hyperlink ref="Q421" r:id="rId29" xr:uid="{1B60E97E-A76A-429F-BC97-DC2392BB08C2}"/>
    <hyperlink ref="Q420" r:id="rId30" xr:uid="{B5EB8D21-FD3E-46DA-BBCD-73B06D91F636}"/>
    <hyperlink ref="Q419" r:id="rId31" xr:uid="{A0FCFE9F-43C1-4FA1-8507-8854FAE223F8}"/>
    <hyperlink ref="Q418" r:id="rId32" xr:uid="{B4350559-3C5B-4641-882E-428FE23011BF}"/>
    <hyperlink ref="Q417" r:id="rId33" xr:uid="{0839FFA1-A599-4EF2-828A-A18772CA263C}"/>
    <hyperlink ref="Q416" r:id="rId34" xr:uid="{7BA93F69-4104-448B-828E-EE5FFDC9CB3F}"/>
    <hyperlink ref="Q415" r:id="rId35" xr:uid="{8096D5FA-3BF3-4E5F-8157-D866D4D7DE9A}"/>
    <hyperlink ref="Q455" r:id="rId36" xr:uid="{AD299B4E-B9C2-4FC3-9252-FEDA9F3BD59C}"/>
    <hyperlink ref="Q456:Q470" r:id="rId37" display="ce.0261532Z@ac-grenoble.fr" xr:uid="{7C231D87-55F0-418D-B780-CE26A4CE9BCC}"/>
    <hyperlink ref="Q456" r:id="rId38" xr:uid="{C47DFE39-333B-4EC2-A58E-98EC099C30A8}"/>
    <hyperlink ref="Q457" r:id="rId39" xr:uid="{0BF8FEC0-F0B1-4A0D-ACD7-33E7736C642D}"/>
    <hyperlink ref="Q458" r:id="rId40" xr:uid="{0FDF769F-7498-445A-B35F-B41E92A233A7}"/>
    <hyperlink ref="Q459" r:id="rId41" xr:uid="{7542E6FA-D806-44CB-BDB4-D0C747C818A0}"/>
    <hyperlink ref="Q460" r:id="rId42" xr:uid="{98D51124-304D-47C8-9E90-F16829662294}"/>
    <hyperlink ref="Q461" r:id="rId43" xr:uid="{03EDA01F-B2DF-439A-982A-789FEE7B3F27}"/>
    <hyperlink ref="Q462" r:id="rId44" xr:uid="{958C320B-9DF6-4BA8-9FDA-CB63919ACFA9}"/>
    <hyperlink ref="Q463" r:id="rId45" xr:uid="{D76FF131-F567-431E-8CA0-FBDF8CF886BD}"/>
    <hyperlink ref="Q464" r:id="rId46" xr:uid="{C92D97F9-5F4F-4EF7-BE64-389D7C742948}"/>
    <hyperlink ref="Q465" r:id="rId47" xr:uid="{D2F42D82-FE2F-4BA3-A4BF-04395F11109F}"/>
    <hyperlink ref="Q466" r:id="rId48" xr:uid="{726B5FB1-D5A9-4468-813F-AC1806ADAE74}"/>
    <hyperlink ref="Q467" r:id="rId49" xr:uid="{513BCF1A-97F3-4190-A19C-6FF778D86E3D}"/>
    <hyperlink ref="Q468" r:id="rId50" xr:uid="{F4439F56-6B12-44FD-AE8A-FF840FA28FE3}"/>
    <hyperlink ref="Q469" r:id="rId51" xr:uid="{02B57785-7E0E-447C-9429-AB4FB2E42C1A}"/>
    <hyperlink ref="Q470" r:id="rId52" xr:uid="{D3930085-ABD2-4D72-88DD-AA0552694774}"/>
  </hyperlinks>
  <pageMargins left="0.11811023622047245" right="0.11811023622047245" top="0.74803149606299213" bottom="0.55118110236220474" header="0.11811023622047245" footer="0.11811023622047245"/>
  <pageSetup paperSize="9" scale="28" fitToHeight="0" orientation="landscape" r:id="rId53"/>
  <headerFooter>
    <oddHeader>&amp;LDSDEN 26 - DOS
1er degré&amp;C&amp;"-,Gras"&amp;14ECOLES PUBLIQUES ET PRIVEES RENTREE 2022&amp;R&amp;P/&amp;N</oddHeader>
    <oddFooter>&amp;L&amp;12&amp;Z&amp;F&amp;R&amp;D</oddFooter>
  </headerFooter>
  <rowBreaks count="2" manualBreakCount="2">
    <brk id="388" max="21" man="1"/>
    <brk id="414" max="21" man="1"/>
  </rowBreaks>
  <colBreaks count="1" manualBreakCount="1">
    <brk id="6" min="1" max="4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16</vt:i4>
      </vt:variant>
    </vt:vector>
  </HeadingPairs>
  <TitlesOfParts>
    <vt:vector size="21" baseType="lpstr">
      <vt:lpstr>ULIS UEM R23</vt:lpstr>
      <vt:lpstr>ULIS UEM R21</vt:lpstr>
      <vt:lpstr>BASE écoles avec horaires</vt:lpstr>
      <vt:lpstr>Avec sans éc</vt:lpstr>
      <vt:lpstr>Base éc Rechv maires</vt:lpstr>
      <vt:lpstr>'Base éc Rechv maires'!_Base</vt:lpstr>
      <vt:lpstr>'BASE écoles avec horaires'!_Base</vt:lpstr>
      <vt:lpstr>'Base éc Rechv maires'!_Base_a_MAJ</vt:lpstr>
      <vt:lpstr>'BASE écoles avec horaires'!_Base_a_MAJ</vt:lpstr>
      <vt:lpstr>'BASE écoles avec horaires'!_Base_communes</vt:lpstr>
      <vt:lpstr>'Base éc Rechv maires'!Base</vt:lpstr>
      <vt:lpstr>'BASE écoles avec horaires'!Base</vt:lpstr>
      <vt:lpstr>Base_éc_mairies</vt:lpstr>
      <vt:lpstr>'Base éc Rechv maires'!Impression_des_titres</vt:lpstr>
      <vt:lpstr>'BASE écoles avec horaires'!Impression_des_titres</vt:lpstr>
      <vt:lpstr>'Base éc Rechv maires'!Liste_ecoles_R22</vt:lpstr>
      <vt:lpstr>'BASE écoles avec horaires'!Liste_ecoles_R22</vt:lpstr>
      <vt:lpstr>'Base éc Rechv maires'!Zone_d_impression</vt:lpstr>
      <vt:lpstr>'BASE écoles avec horaires'!Zone_d_impression</vt:lpstr>
      <vt:lpstr>'ULIS UEM R21'!Zone_d_impression</vt:lpstr>
      <vt:lpstr>'ULIS UEM R23'!Zone_d_impression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sjamon</dc:creator>
  <cp:lastModifiedBy>Bonomo Nathalie</cp:lastModifiedBy>
  <cp:lastPrinted>2025-10-10T09:34:47Z</cp:lastPrinted>
  <dcterms:created xsi:type="dcterms:W3CDTF">2015-07-09T12:07:45Z</dcterms:created>
  <dcterms:modified xsi:type="dcterms:W3CDTF">2026-03-05T10:09:15Z</dcterms:modified>
</cp:coreProperties>
</file>